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95" windowWidth="15480" windowHeight="5940" tabRatio="764" activeTab="10"/>
  </bookViews>
  <sheets>
    <sheet name="Manual" sheetId="1" r:id="rId1"/>
    <sheet name="CH" sheetId="2" r:id="rId2"/>
    <sheet name="HU" sheetId="3" r:id="rId3"/>
    <sheet name="BE" sheetId="4" r:id="rId4"/>
    <sheet name="FI" sheetId="5" r:id="rId5"/>
    <sheet name="FR" sheetId="6" r:id="rId6"/>
    <sheet name="IT" sheetId="7" r:id="rId7"/>
    <sheet name="NL" sheetId="8" r:id="rId8"/>
    <sheet name="AT " sheetId="9" r:id="rId9"/>
    <sheet name="PL" sheetId="10" r:id="rId10"/>
    <sheet name="CZ" sheetId="11" r:id="rId11"/>
  </sheets>
  <definedNames/>
  <calcPr fullCalcOnLoad="1"/>
</workbook>
</file>

<file path=xl/sharedStrings.xml><?xml version="1.0" encoding="utf-8"?>
<sst xmlns="http://schemas.openxmlformats.org/spreadsheetml/2006/main" count="1021" uniqueCount="455">
  <si>
    <t>Print</t>
  </si>
  <si>
    <t>TV</t>
  </si>
  <si>
    <t>Radio</t>
  </si>
  <si>
    <t>Internet</t>
  </si>
  <si>
    <t>Date</t>
  </si>
  <si>
    <t>Medium</t>
  </si>
  <si>
    <t>Title</t>
  </si>
  <si>
    <t>Circulation</t>
  </si>
  <si>
    <t>Readers</t>
  </si>
  <si>
    <t>Pages</t>
  </si>
  <si>
    <t>Value/page</t>
  </si>
  <si>
    <t>Value/sec</t>
  </si>
  <si>
    <t>Duration (sec)</t>
  </si>
  <si>
    <t>Value (€)</t>
  </si>
  <si>
    <t>Value/visitor</t>
  </si>
  <si>
    <t>Visitors</t>
  </si>
  <si>
    <t>Hits</t>
  </si>
  <si>
    <t>Mar 06</t>
  </si>
  <si>
    <t>May 06</t>
  </si>
  <si>
    <t>Oct 06</t>
  </si>
  <si>
    <t>Dec 06</t>
  </si>
  <si>
    <t>Total</t>
  </si>
  <si>
    <t>Topten Switzerland, Eric Bush</t>
  </si>
  <si>
    <t>K-Spezial</t>
  </si>
  <si>
    <t>WP-Tumbler: Sparen als Trockenübung</t>
  </si>
  <si>
    <t>Contents</t>
  </si>
  <si>
    <t>Definitions</t>
  </si>
  <si>
    <t>Date of issue</t>
  </si>
  <si>
    <t>Name of media or broadcast station</t>
  </si>
  <si>
    <t>Title of contribution</t>
  </si>
  <si>
    <t>Handys: Unterschiedliche SAR-Wert-Deklaration</t>
  </si>
  <si>
    <t>Number of copies</t>
  </si>
  <si>
    <t>Number of readers (generally one copy is read by several readers depending on the type of journal/magazine)</t>
  </si>
  <si>
    <t>Price of advertisement for this particular media support is used as basis</t>
  </si>
  <si>
    <t>Viewers</t>
  </si>
  <si>
    <t>Listeners</t>
  </si>
  <si>
    <t>Number of people listening to the radio programme</t>
  </si>
  <si>
    <t>Number of people watching the TV programme</t>
  </si>
  <si>
    <t xml:space="preserve">All countries are included: partners of Euro-Topten, member of the steering committee of Euro-Topten and of  Topten International Group. </t>
  </si>
  <si>
    <t>This press book covers important contributions in press, television and radio (but not on other organisations' web).</t>
  </si>
  <si>
    <t>Duration</t>
  </si>
  <si>
    <t>Duration of whole contribution with reference to Topten in seconds</t>
  </si>
  <si>
    <t>Press Book Euro-Topten 2006</t>
  </si>
  <si>
    <t>Press Book Euro-Topten 2006: Switzerland</t>
  </si>
  <si>
    <t>Press Book Euro-Topten 2006: Hungary</t>
  </si>
  <si>
    <t>WWF Hungary, Contact person</t>
  </si>
  <si>
    <t xml:space="preserve">www.topten.ch </t>
  </si>
  <si>
    <t>Immobilia</t>
  </si>
  <si>
    <t>Haushalte können 40% Strom sparen</t>
  </si>
  <si>
    <t>Gute Noten für Spartumbler</t>
  </si>
  <si>
    <t>Natürlich</t>
  </si>
  <si>
    <t>Ökostrom: Farbtupfer im grauen Stromsee</t>
  </si>
  <si>
    <t>Farbtupfer im Stromsee (Ökostrom)</t>
  </si>
  <si>
    <t>Energieratgeber (Blickbeilage)</t>
  </si>
  <si>
    <t>Pellets können Heizöl bequem ersetzen; Solarenergie - nutzbar im Grossen wie im Kleinen</t>
  </si>
  <si>
    <t>Bon à savoir</t>
  </si>
  <si>
    <t>Le téléphone rayonne</t>
  </si>
  <si>
    <t>Spezial Haus&amp;Garten</t>
  </si>
  <si>
    <t>Geschirrspüler: Energie, Wasser, Geld und Arbeit sparen</t>
  </si>
  <si>
    <t>WWF-Magazin; Region Zürich</t>
  </si>
  <si>
    <t>Die richtigen Geräte sparen Strom und Geld</t>
  </si>
  <si>
    <t>Saldo</t>
  </si>
  <si>
    <t>Veloanhänger - Praktische Verwandlungskünstler</t>
  </si>
  <si>
    <t>K-Tipp</t>
  </si>
  <si>
    <t>Kinder-Veloanhänger</t>
  </si>
  <si>
    <t>April 06</t>
  </si>
  <si>
    <t>Velojournal</t>
  </si>
  <si>
    <t>Topten: Stets aktualisiert; Mehr zum Thema</t>
  </si>
  <si>
    <t>Handy-Strahlung: Läden lassen Kunden im Dunkeln</t>
  </si>
  <si>
    <t>Mehr Geräte aber weniger Strom</t>
  </si>
  <si>
    <t>Flachbildschirme</t>
  </si>
  <si>
    <t>2/06</t>
  </si>
  <si>
    <t>Pro Natura Magazin</t>
  </si>
  <si>
    <t>Der Energiespartipp: Licht im Dunkel</t>
  </si>
  <si>
    <t>Leonardo</t>
  </si>
  <si>
    <t>Flinke Flitzer für clevere Kids</t>
  </si>
  <si>
    <t>4/06</t>
  </si>
  <si>
    <t>Haustech</t>
  </si>
  <si>
    <t>Gesamtsanierung in 7 Etappen</t>
  </si>
  <si>
    <t>Konsum TV SFDRS 2</t>
  </si>
  <si>
    <t xml:space="preserve">The total will be calculated and will be prepared by ADEME for the European Commission and is on www.eurotopten.eu as Pressbook-Euro-Topten.xls </t>
  </si>
  <si>
    <t>See table CH (Switzerland) for example in Pressbook-Euro-Topten.xls on www.eurotopten.eu</t>
  </si>
  <si>
    <t>Web statistics</t>
  </si>
  <si>
    <t>Please provide monthly values of your national Topten site</t>
  </si>
  <si>
    <t>Therefore go in the CMS --&gt; Extensions --&gt; Statistics --&gt; Months</t>
  </si>
  <si>
    <t>1)</t>
  </si>
  <si>
    <t>According to the following statistics program: webalizer</t>
  </si>
  <si>
    <t xml:space="preserve">Visitors </t>
  </si>
  <si>
    <t>(CMS) 1)</t>
  </si>
  <si>
    <t>Hits 2)</t>
  </si>
  <si>
    <t>Visitors 2)</t>
  </si>
  <si>
    <t>webalizer</t>
  </si>
  <si>
    <t>2)</t>
  </si>
  <si>
    <t>In the CMS the "Visitors" are called "Hits"</t>
  </si>
  <si>
    <t xml:space="preserve">Furthermore use webalizer for the evaluation of statistics (or similar program) </t>
  </si>
  <si>
    <t>Every time a page is called it will be counted as a hit in the Pages statistics.</t>
  </si>
  <si>
    <t>So in the above example Joe's actions will count as four hits on the page "Cars"!</t>
  </si>
  <si>
    <t>(So the Hits in the Total/Days/Weeks/Month/... Statistics better had been called visits.)</t>
  </si>
  <si>
    <t xml:space="preserve">For example: if Joe (on his personal computer) uses two different browsers and loads the page "Cars" on each browser twice. </t>
  </si>
  <si>
    <t>It will count as only two visits (hits in the Days/Weeks/Total/... statistics).</t>
  </si>
  <si>
    <t xml:space="preserve">From each browser it will count the first call (as long as the second call happens within 30 minutes), because </t>
  </si>
  <si>
    <t>the two browsers create two different sessions.</t>
  </si>
  <si>
    <t>Many statistics programmes deliver different values as the definitions to calculate are different</t>
  </si>
  <si>
    <t xml:space="preserve">Our CMS statistics module counts every page once that has been called from a session within half an hour. </t>
  </si>
  <si>
    <t>How to use</t>
  </si>
  <si>
    <t>Carry out updating</t>
  </si>
  <si>
    <t>Whole article which makes a reference on Topten site (rounded to one digit after the comma)</t>
  </si>
  <si>
    <t>Download your file with the name XX-Pressbook-Euro-Topten-2006 (XX for your country, FI, PL, FR, etc.)</t>
  </si>
  <si>
    <t xml:space="preserve">Upload your file again with the same name </t>
  </si>
  <si>
    <t>Use the statistics tool of the Euro-Topten CMS (mandatory for those who use our CMS)</t>
  </si>
  <si>
    <t>The Pages statistics:</t>
  </si>
  <si>
    <t>Counts every hit and shows how popular the lists of all different categories are.</t>
  </si>
  <si>
    <t xml:space="preserve">Price of internet-advertisement per visitor. Take a typical value for your country (e.g. Switzerland 0.30 € per visit). </t>
  </si>
  <si>
    <t>Press Book Euro-Topten 2006: Belgium</t>
  </si>
  <si>
    <t>WWF Belgium, Sam Van den plas</t>
  </si>
  <si>
    <t>Belga</t>
  </si>
  <si>
    <t xml:space="preserve">WWF:Top 10 des appareils électroménagers energétiquement rentables </t>
  </si>
  <si>
    <t>press agency</t>
  </si>
  <si>
    <t>/</t>
  </si>
  <si>
    <t>WWF lanceert online aankoopgids energiebesparende producten</t>
  </si>
  <si>
    <t>Le Soir</t>
  </si>
  <si>
    <t>Topten</t>
  </si>
  <si>
    <t>?</t>
  </si>
  <si>
    <t>La Libre Belgique</t>
  </si>
  <si>
    <t xml:space="preserve">De l'électroménager économe </t>
  </si>
  <si>
    <t xml:space="preserve">De Morgen </t>
  </si>
  <si>
    <t>WWF-site toont weg naar energiezuinige huishoudtoetstellen</t>
  </si>
  <si>
    <t xml:space="preserve">La dernière Heure </t>
  </si>
  <si>
    <t>Electroménager : faites des économies</t>
  </si>
  <si>
    <t>Groupe Vers l'Avenir</t>
  </si>
  <si>
    <t>Topten.be vous aide à acheter "durable"</t>
  </si>
  <si>
    <t>Sud Presse</t>
  </si>
  <si>
    <t xml:space="preserve">Un frigo qui fait gagner des sous </t>
  </si>
  <si>
    <t>L'Echo</t>
  </si>
  <si>
    <t>Le site Topten.be</t>
  </si>
  <si>
    <t xml:space="preserve">Standaard </t>
  </si>
  <si>
    <t>WWF lanceert energiebesparende website</t>
  </si>
  <si>
    <t>La Libre Belgique 
La tribune de Bruxelles</t>
  </si>
  <si>
    <t xml:space="preserve">Appareils économes </t>
  </si>
  <si>
    <t>Bulletin</t>
  </si>
  <si>
    <t>Eco guides</t>
  </si>
  <si>
    <t>De Bond</t>
  </si>
  <si>
    <t>Het verband tussen koelkasten en ijsberen?</t>
  </si>
  <si>
    <t>Bioinfo - Vitavie</t>
  </si>
  <si>
    <t>Electro Ecolo</t>
  </si>
  <si>
    <t>Radio 1</t>
  </si>
  <si>
    <t>Lopende zaken : interview met Sam Van den plas over topten</t>
  </si>
  <si>
    <t>La Première</t>
  </si>
  <si>
    <t>Bel RTL</t>
  </si>
  <si>
    <t>Beau fixe : "L'énergie: mieux consommer et préparer l'avenir" avec Geoffroy Deschutter</t>
  </si>
  <si>
    <t>www.topten.be</t>
  </si>
  <si>
    <t>Press Book Euro-Topten 2006: Austria</t>
  </si>
  <si>
    <t>Austrian Energy Agency, Bernd Schäppi</t>
  </si>
  <si>
    <t>Press Book Euro-Topten 2006: Finland</t>
  </si>
  <si>
    <t>Motiva, Kirsi-Maaria Forssell</t>
  </si>
  <si>
    <t>2006/10</t>
  </si>
  <si>
    <t>KunnallisSuomi</t>
  </si>
  <si>
    <t>Energiatehokkuus esille hankinnoissa</t>
  </si>
  <si>
    <t>Karjalainen</t>
  </si>
  <si>
    <t>Ilmastonmuutoksen kimppuun energiatehokkaasti</t>
  </si>
  <si>
    <t>Turun Sanomat</t>
  </si>
  <si>
    <t>EU tuhlaa energiaa - Ratkaisuja löytyy helposti; maininta hankkeesta ja www-osoitteet</t>
  </si>
  <si>
    <t>Karkkilan Tienoo</t>
  </si>
  <si>
    <t>Energiatehokkailla laitteilla ilmastonmuutoksen kimppuun</t>
  </si>
  <si>
    <t>Luoteis-Uusimaa</t>
  </si>
  <si>
    <t>Etelä-Suomen Sanomat</t>
  </si>
  <si>
    <t>Maapalloa voi pelastaa myös kotona kasvihuonekaasuja vähentämällä; maininta www.topten.info</t>
  </si>
  <si>
    <t>Klikkaa tietoa; maininta www.topten-suomi.fi</t>
  </si>
  <si>
    <t>Hämeen Sanomat</t>
  </si>
  <si>
    <t>Kainuun Sanomat</t>
  </si>
  <si>
    <t>Forssan Sanomat</t>
  </si>
  <si>
    <t>Keskipohjanmaa</t>
  </si>
  <si>
    <t>Press Book Euro-Topten 2006: France</t>
  </si>
  <si>
    <r>
      <t>WWF-France</t>
    </r>
    <r>
      <rPr>
        <sz val="10"/>
        <rFont val="Arial"/>
        <family val="0"/>
      </rPr>
      <t xml:space="preserve"> (Edouard Toulouse)</t>
    </r>
  </si>
  <si>
    <t>Le Particulier</t>
  </si>
  <si>
    <t>Le Topten des voitures propres</t>
  </si>
  <si>
    <t>Décisions</t>
  </si>
  <si>
    <t>Le Topten du WWF s'enrichit: après les frigos, les autos</t>
  </si>
  <si>
    <t>Le Parisien</t>
  </si>
  <si>
    <t>Les étiquettes énergie arrivent sur les voitures</t>
  </si>
  <si>
    <t>Notre Temps</t>
  </si>
  <si>
    <t>Palmarès: wwf et les associations de conso lancent Topten pour les voitures</t>
  </si>
  <si>
    <t>Famili</t>
  </si>
  <si>
    <t>Le palmarès des voitures économico-écolos… Guide d'achat en ligne Topten</t>
  </si>
  <si>
    <t>Alternatives Economiques</t>
  </si>
  <si>
    <t>Environnement : le site développé par la CLCV et WWF</t>
  </si>
  <si>
    <t>La Maison Ecologique</t>
  </si>
  <si>
    <t>Mise à jour du site wwf.fr/topten avec l'ajout d'une rubrique "voiture"</t>
  </si>
  <si>
    <t>Le Télégramme</t>
  </si>
  <si>
    <t>Portes ouvertes à la CLCV - site TOPTEN avec le WWF</t>
  </si>
  <si>
    <t>Midi Libre</t>
  </si>
  <si>
    <t>CLCV: une association au service des consommateurs - site Topten</t>
  </si>
  <si>
    <t>La Dépêche du Midi</t>
  </si>
  <si>
    <t>La CLCV a ouvert ses portes - site Topten</t>
  </si>
  <si>
    <t>Sud Ouest</t>
  </si>
  <si>
    <t>Energie: comment rouler moins cher - des voitures peu gourmandes</t>
  </si>
  <si>
    <t>Courrier de l'environnement</t>
  </si>
  <si>
    <t>Nouvelle adresse pour connaître les produits conseillés par wwf: guide-topten</t>
  </si>
  <si>
    <t>Prima</t>
  </si>
  <si>
    <t>Bravo au WWF qui propose le premier comparateur d'achat</t>
  </si>
  <si>
    <t>Le Particulier Pratique</t>
  </si>
  <si>
    <t>Les solutions pour rouler proprement - le palmarès WWF/CLCV diesel à part</t>
  </si>
  <si>
    <t>A Nous Paris</t>
  </si>
  <si>
    <t xml:space="preserve">Auto citoyenne: des classements pour les plus écolos </t>
  </si>
  <si>
    <t>A Nous Lyon</t>
  </si>
  <si>
    <t>A Nous Lille</t>
  </si>
  <si>
    <t>A Nous Marseille</t>
  </si>
  <si>
    <t>INC Hebdo Concommateurs</t>
  </si>
  <si>
    <t>Economie d'énergie: lave vaisselle intégré au guide d'achat Topten</t>
  </si>
  <si>
    <t>Ca m'Intéresse</t>
  </si>
  <si>
    <t>Dossier réfrigérateurs et citation du site wwf.fr/topten</t>
  </si>
  <si>
    <t>la Maison Ecologique</t>
  </si>
  <si>
    <t>Avant d'acheter, écomparez : Topten CLCV &amp; WWF</t>
  </si>
  <si>
    <t>Libération</t>
  </si>
  <si>
    <t>Achat écoresponsable: mode d'emploi sur le site guide-topten.com</t>
  </si>
  <si>
    <t>Top Famille Magazine</t>
  </si>
  <si>
    <t>Savoir choisir les bons labels: Ecolabels, NF-Envirt et guide Topten</t>
  </si>
  <si>
    <t>60 Millions de Consommateurs</t>
  </si>
  <si>
    <t>Topten voitures: préferer un véhicule moins polluant - les classements verts</t>
  </si>
  <si>
    <t>Quitter la Ville</t>
  </si>
  <si>
    <t>Acheter propre avec le site topten</t>
  </si>
  <si>
    <t>Topten lave-linge: laver le linge sans gaspiller</t>
  </si>
  <si>
    <t xml:space="preserve">L'Environnement Magazine </t>
  </si>
  <si>
    <t>Sur le net le Topten du WWF va intégrer de + en + de produits de consommation</t>
  </si>
  <si>
    <t>Quotidien de la Réunion</t>
  </si>
  <si>
    <t>Les diesels prolifèrent - classement topten des véhicules les moins polluants</t>
  </si>
  <si>
    <t>Le Topten des voitures propres disponible sur Internet</t>
  </si>
  <si>
    <t>Le Figaro</t>
  </si>
  <si>
    <t>Ecolocomparateur en ligne - le e-guide Topten des voitures,lave-vaisselle….</t>
  </si>
  <si>
    <t>Direct 8</t>
  </si>
  <si>
    <t>Les Topten WWF/CLCV donnent la liste des appareils électroménagers</t>
  </si>
  <si>
    <t>France Bleu Pays de Savoie</t>
  </si>
  <si>
    <t>WWF France et la CLCV lancent le Top Ten des voitures écologiques</t>
  </si>
  <si>
    <t>France Bleu - Loire Océan</t>
  </si>
  <si>
    <t>La Toyota Prius voiture la plus écologique</t>
  </si>
  <si>
    <t>Europe 1</t>
  </si>
  <si>
    <t xml:space="preserve"> Ecolographie</t>
  </si>
  <si>
    <t>WWF Italy, Contact person</t>
  </si>
  <si>
    <t>Press Book Euro-Topten 2006: The Netherlands</t>
  </si>
  <si>
    <t>Ecofys, Saskia Hagedoorn</t>
  </si>
  <si>
    <t>De Kleine Aarde</t>
  </si>
  <si>
    <t>Groene TV</t>
  </si>
  <si>
    <t>juni</t>
  </si>
  <si>
    <t>BCC reklamekrant</t>
  </si>
  <si>
    <t>Hier / Top10 zuinige TV's</t>
  </si>
  <si>
    <t>Algemeen Dagblad</t>
  </si>
  <si>
    <t>Masserati meest vervuilend</t>
  </si>
  <si>
    <t>Elsevier</t>
  </si>
  <si>
    <t>Top-10 Zuinige apparaten</t>
  </si>
  <si>
    <t>Volkskrant</t>
  </si>
  <si>
    <t>Volkswagen bepaald niet zuinig (front page)</t>
  </si>
  <si>
    <t>sep</t>
  </si>
  <si>
    <t>De Krant van de aarde</t>
  </si>
  <si>
    <t>Schone Auto's</t>
  </si>
  <si>
    <t>ANWB Kampioen</t>
  </si>
  <si>
    <t>Energiezuinige auto's</t>
  </si>
  <si>
    <t>NRC NEXT</t>
  </si>
  <si>
    <t>Maar we willen deze.</t>
  </si>
  <si>
    <t>Autonieuws</t>
  </si>
  <si>
    <t>Vectra C en Prius koplopers in Auto Top10</t>
  </si>
  <si>
    <t>Milieumagazine</t>
  </si>
  <si>
    <t>Internetshop Modern.nl energiezuinige TV's</t>
  </si>
  <si>
    <t>Provinciale Zeeuwse Courant</t>
  </si>
  <si>
    <t>Labels koelkapparatuur achterhaald</t>
  </si>
  <si>
    <t>Parool</t>
  </si>
  <si>
    <t>Energielabels voldoen niet meer</t>
  </si>
  <si>
    <t>NRC</t>
  </si>
  <si>
    <t>Energielabels zijn toe aan vervanging</t>
  </si>
  <si>
    <t>Financieele Dagblad</t>
  </si>
  <si>
    <t>Energielabels van koelkasten achterhaald</t>
  </si>
  <si>
    <t>Eindhovens Dagblad</t>
  </si>
  <si>
    <t>Labels Koelkasten achterhaald</t>
  </si>
  <si>
    <t>Noord-Hollands Dagblad</t>
  </si>
  <si>
    <t>Energielabels op koelkast achterhaald</t>
  </si>
  <si>
    <t xml:space="preserve">Leids Dagblad </t>
  </si>
  <si>
    <t>Gooi en Eemlander</t>
  </si>
  <si>
    <t>Brabants Dagblad</t>
  </si>
  <si>
    <t>Energielabels zijn achterhaald</t>
  </si>
  <si>
    <t>Metro</t>
  </si>
  <si>
    <t>Labels koelapparaten achterhaald</t>
  </si>
  <si>
    <t>Stentor</t>
  </si>
  <si>
    <t>Energielabels koelkast achterhaald</t>
  </si>
  <si>
    <t>NRC-NEXT</t>
  </si>
  <si>
    <t>Spits</t>
  </si>
  <si>
    <t>Energielabels voor koelkast achterhaald</t>
  </si>
  <si>
    <t>Trouw</t>
  </si>
  <si>
    <t>Energielabels koelkasten onduidelijk</t>
  </si>
  <si>
    <t>Reformatorisch Dagblad</t>
  </si>
  <si>
    <t>Pas energielabels koelkasten aan</t>
  </si>
  <si>
    <t>08-122006</t>
  </si>
  <si>
    <t>Milieu Compact</t>
  </si>
  <si>
    <t>Energielabels elektrische apparaten zijn toe aan vernieuwing</t>
  </si>
  <si>
    <t>Flevopost</t>
  </si>
  <si>
    <t>Energielabels uit</t>
  </si>
  <si>
    <t>Koelkasten stoken broeikas op</t>
  </si>
  <si>
    <t>VARA - Kassa!</t>
  </si>
  <si>
    <t>Top10 tv's</t>
  </si>
  <si>
    <t>Top10 auto's</t>
  </si>
  <si>
    <t>Talpa -weer</t>
  </si>
  <si>
    <t>Top10 koelkasten en vriezers</t>
  </si>
  <si>
    <t>VARA- Vroege Vogels</t>
  </si>
  <si>
    <t>Grote verschillen in energiegebruik televisies</t>
  </si>
  <si>
    <t xml:space="preserve">Llink - Llinke soep </t>
  </si>
  <si>
    <t>Prijsuitreiking Top10-prijsvraag</t>
  </si>
  <si>
    <t>VARA- Kassa Radio</t>
  </si>
  <si>
    <t>Terugblik Top10 2006</t>
  </si>
  <si>
    <t>Internet visitors</t>
  </si>
  <si>
    <t>www.top10.hier.nu</t>
  </si>
  <si>
    <t>Internet exposure</t>
  </si>
  <si>
    <t>mei</t>
  </si>
  <si>
    <t>vergelijk.nl</t>
  </si>
  <si>
    <t>Energiezuinige televisies</t>
  </si>
  <si>
    <t>bcc.nl</t>
  </si>
  <si>
    <t>Win een TV! / Top10 energiezuinige TV's</t>
  </si>
  <si>
    <t>llink.nl</t>
  </si>
  <si>
    <t>Llink geeft elke maand een tv weg</t>
  </si>
  <si>
    <t>Elsevier.nl</t>
  </si>
  <si>
    <t>Website: Top10-zuinge apparaten</t>
  </si>
  <si>
    <t>Unicef.nl</t>
  </si>
  <si>
    <t>Wat heeft een zuinige tv met smeltende gletsjers te maken?</t>
  </si>
  <si>
    <t>kassa.vara.nl</t>
  </si>
  <si>
    <t>Energiegebruik LCD TV's verschilt sterk</t>
  </si>
  <si>
    <t xml:space="preserve">vroegevogels.vara.nl </t>
  </si>
  <si>
    <t>hier.nu</t>
  </si>
  <si>
    <t>Top10 zuinige Televisies</t>
  </si>
  <si>
    <t>Autoworks.nl</t>
  </si>
  <si>
    <t>Prius is de schoonste</t>
  </si>
  <si>
    <t>vroegevogels.vara.nl</t>
  </si>
  <si>
    <t>Volkswagengroep scoort slecht met zuinige auto's</t>
  </si>
  <si>
    <t>amt.nl</t>
  </si>
  <si>
    <t>Natuur en Milieu helpt bij koop auto</t>
  </si>
  <si>
    <t>Gubba.nl</t>
  </si>
  <si>
    <t>Zuinige auto's</t>
  </si>
  <si>
    <t>Top10 zuinige Auto's</t>
  </si>
  <si>
    <t>wnf.nl</t>
  </si>
  <si>
    <t>Vooruitblik klimaatcampagne WNF</t>
  </si>
  <si>
    <t>Zuinige auto's: goed voor uw portemonee en klimaat</t>
  </si>
  <si>
    <t>oktober</t>
  </si>
  <si>
    <t>Kijkshop.nl</t>
  </si>
  <si>
    <t>Top10 Philips LCD televisie 20pf4121</t>
  </si>
  <si>
    <t>energieportal.nl</t>
  </si>
  <si>
    <t>Toyota Prius zuinigste auto</t>
  </si>
  <si>
    <t>Hoeveel kunt u besparen met een zuinige koelkast?</t>
  </si>
  <si>
    <t>Resultaten test energiezuinige koelkasten</t>
  </si>
  <si>
    <t>Press Book Euro-Topten 2006: Poland</t>
  </si>
  <si>
    <t xml:space="preserve">FEWE, Slawomir Pasierb </t>
  </si>
  <si>
    <t>Lebensart</t>
  </si>
  <si>
    <t>So sparen Sie Strom und Geld</t>
  </si>
  <si>
    <t>Kronen Zeitung</t>
  </si>
  <si>
    <t>Web der Woche</t>
  </si>
  <si>
    <t>Panda</t>
  </si>
  <si>
    <t>Energiesparen mit einem Klick</t>
  </si>
  <si>
    <t>Energie Report</t>
  </si>
  <si>
    <t>Kleiner Spareffekt</t>
  </si>
  <si>
    <t>BezirksMagazin für NÖ &amp; Burgenland</t>
  </si>
  <si>
    <t>Tricks fürs Energiesparen</t>
  </si>
  <si>
    <t>BezirksMagazin für Wien</t>
  </si>
  <si>
    <t>Kurier Burgenland</t>
  </si>
  <si>
    <t>Strom wird um sechs Prozent teurer</t>
  </si>
  <si>
    <t>E &amp; W P.O.S.</t>
  </si>
  <si>
    <t>Rote Karte für Stromfresser</t>
  </si>
  <si>
    <t>Umwelt &amp; Wir</t>
  </si>
  <si>
    <t>Der Weg zum energieeffizienten Produkt</t>
  </si>
  <si>
    <t>Medianet</t>
  </si>
  <si>
    <t>Viel Kraft für optimale Energie</t>
  </si>
  <si>
    <t xml:space="preserve">Kurier  </t>
  </si>
  <si>
    <t>Web Tipp</t>
  </si>
  <si>
    <t>Nova</t>
  </si>
  <si>
    <t>Sparen Sie Nerven, Strom und Geld!</t>
  </si>
  <si>
    <t>Kurier (Immo-Beilage)</t>
  </si>
  <si>
    <t>Insider Talk</t>
  </si>
  <si>
    <t>News (Beilage k:a)</t>
  </si>
  <si>
    <t>Energie sparen mit topprodukte.at</t>
  </si>
  <si>
    <t>Später Anpfiff</t>
  </si>
  <si>
    <t>Energiespar-TV</t>
  </si>
  <si>
    <t>Salzburger Fenster</t>
  </si>
  <si>
    <t>Energieagentur präsentiert effiziente DVB-T-Receiver</t>
  </si>
  <si>
    <t>Lustenauer Gemeindeblatt</t>
  </si>
  <si>
    <t>Energie und Geld sparen mit topprodukte.at</t>
  </si>
  <si>
    <t>Energie Burgenland</t>
  </si>
  <si>
    <t>Energiesparen leicht gemacht</t>
  </si>
  <si>
    <t>Kurier (TechnoKurier)</t>
  </si>
  <si>
    <t>Schenken Sie energieeffizient!</t>
  </si>
  <si>
    <t>Kurier (Kurier Freizeit Plus)</t>
  </si>
  <si>
    <t>So machen Sie mehr aus Ihrem Weihnachtsgeld!</t>
  </si>
  <si>
    <t>Heute</t>
  </si>
  <si>
    <t>Mit dem richtigen Geschenk bis zu 94 Euro sparen</t>
  </si>
  <si>
    <t>Österreichische Bauernzeitung Salzburg</t>
  </si>
  <si>
    <t>Überall Strom sparen</t>
  </si>
  <si>
    <t>E-Media</t>
  </si>
  <si>
    <t>Beim Schenken ans Stromsapren denken…</t>
  </si>
  <si>
    <t>Falter</t>
  </si>
  <si>
    <t>Schenken Sie Energie und Geld sparend!</t>
  </si>
  <si>
    <t>Mit Energiespartipps fit fürs neue Jahr</t>
  </si>
  <si>
    <t>Internet - Press-Texts</t>
  </si>
  <si>
    <t>konsument.at</t>
  </si>
  <si>
    <t>Enerigesparmeister - Topprodukte.at</t>
  </si>
  <si>
    <t>oeokonews.at</t>
  </si>
  <si>
    <t>Mit effizienten TV-Geräten durch die Fußball-WM</t>
  </si>
  <si>
    <t>oekonews.at</t>
  </si>
  <si>
    <t>Effiziente DVB-T-Receiver auf topprodukte.at</t>
  </si>
  <si>
    <t>pte.at</t>
  </si>
  <si>
    <t>Effizienter Fernseher entlastet Brieftasche und Umwelt</t>
  </si>
  <si>
    <t>kurier.at</t>
  </si>
  <si>
    <t>salzburg.gv.at</t>
  </si>
  <si>
    <t>Eisl: Alle Infos zu den energieeffizientesten Elektrogeräten auf www.topprodukte.at</t>
  </si>
  <si>
    <t xml:space="preserve">news.at </t>
  </si>
  <si>
    <t>Österreichs Öko-Vorzeige-Bezirke</t>
  </si>
  <si>
    <t>WWF: 10 Öko-Weihnachtsgeschenke in letzter Minute</t>
  </si>
  <si>
    <t>standard.at</t>
  </si>
  <si>
    <t>Schenken Sie Energie und Geld sparend bzw. Gutscheine clever einlösen!</t>
  </si>
  <si>
    <t>news.at/emedia</t>
  </si>
  <si>
    <t>Vorsicht Energiefalle! Scheinbar günstige Elektrogeräte erweisen sich häufig als teuere Stromfresser</t>
  </si>
  <si>
    <t>Internet - www.topprodukte.at</t>
  </si>
  <si>
    <t>Hits (1)</t>
  </si>
  <si>
    <t>Visitors (2)</t>
  </si>
  <si>
    <t>www.topprodukte.at</t>
  </si>
  <si>
    <t>1) According to CMS "Constructioner x3"; "Hits" are called "Page Impressions"</t>
  </si>
  <si>
    <t>2) According to CMS "Constructioner x3"; "Visitors" are called "Sessions"</t>
  </si>
  <si>
    <t>Rzeczpospolita</t>
  </si>
  <si>
    <t>Narodowe interesy górą</t>
  </si>
  <si>
    <t>metro</t>
  </si>
  <si>
    <t>Sprawdź zanim kupisz</t>
  </si>
  <si>
    <t xml:space="preserve">Gazeta Krakowska - Wokół Domu </t>
  </si>
  <si>
    <t>Sposoby na oszczędzanie energii</t>
  </si>
  <si>
    <t>TVP 1</t>
  </si>
  <si>
    <t>Kawa czy herbata</t>
  </si>
  <si>
    <t>Radio PiN 102 FM</t>
  </si>
  <si>
    <t>Oszczędzaj na energii - przez internet</t>
  </si>
  <si>
    <t>Polskie Radio Kraków</t>
  </si>
  <si>
    <t>Oszczędzaj energię!</t>
  </si>
  <si>
    <t>2x161</t>
  </si>
  <si>
    <t>www.topten.info.pl</t>
  </si>
  <si>
    <t>Press Book Euro-Topten 2006: Czech Republic</t>
  </si>
  <si>
    <t>SEVEn, Juraj Krivosik</t>
  </si>
  <si>
    <t>Blesk Hobby</t>
  </si>
  <si>
    <t xml:space="preserve">Energy labels as a good advise </t>
  </si>
  <si>
    <t>Muj Dum</t>
  </si>
  <si>
    <t>Efficient appliances - selection and operation of ovens</t>
  </si>
  <si>
    <t>Listy Prahy 1</t>
  </si>
  <si>
    <t>Advise - What has changes since 1980s</t>
  </si>
  <si>
    <t>Domov</t>
  </si>
  <si>
    <t>For a more efficient household</t>
  </si>
  <si>
    <t xml:space="preserve">HN IN Journal </t>
  </si>
  <si>
    <t>Energy Labels - Good guide for appliacne selection</t>
  </si>
  <si>
    <t>SOS Spotrebitele.info</t>
  </si>
  <si>
    <t>Choose an efficient appliance</t>
  </si>
  <si>
    <t xml:space="preserve">Alternativní energie </t>
  </si>
  <si>
    <t xml:space="preserve">Database of the most efficient appliances on the Czech market </t>
  </si>
  <si>
    <t>Visitors *</t>
  </si>
  <si>
    <t>uspornespotrebice.cz</t>
  </si>
  <si>
    <t>Czech project website with the description</t>
  </si>
  <si>
    <t>product database available online</t>
  </si>
  <si>
    <t xml:space="preserve">* Visitors: </t>
  </si>
  <si>
    <t xml:space="preserve">means only unique users per month, with no regard to the number of pages which they visited.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</si>
</sst>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3" formatCode="_ * #,##0_ ;_ * \-#,##0_ ;_ * &quot;-&quot;??_ ;_ @_ "/>
    <numFmt numFmtId="195" formatCode="[$-409]mmm\-yy;@"/>
    <numFmt numFmtId="204" formatCode="m/d/yyyy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17" fontId="0" fillId="0" borderId="1" xfId="0" applyNumberFormat="1" applyBorder="1" applyAlignment="1">
      <alignment horizontal="left"/>
    </xf>
    <xf numFmtId="173" fontId="0" fillId="0" borderId="1" xfId="17" applyNumberFormat="1" applyBorder="1" applyAlignment="1">
      <alignment/>
    </xf>
    <xf numFmtId="14" fontId="0" fillId="0" borderId="1" xfId="0" applyNumberFormat="1" applyFont="1" applyBorder="1" applyAlignment="1">
      <alignment/>
    </xf>
    <xf numFmtId="0" fontId="6" fillId="0" borderId="1" xfId="15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Border="1" applyAlignment="1">
      <alignment/>
    </xf>
    <xf numFmtId="0" fontId="8" fillId="2" borderId="1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173" fontId="0" fillId="2" borderId="1" xfId="0" applyNumberFormat="1" applyFill="1" applyBorder="1" applyAlignment="1">
      <alignment/>
    </xf>
    <xf numFmtId="171" fontId="0" fillId="0" borderId="1" xfId="17" applyNumberFormat="1" applyBorder="1" applyAlignment="1">
      <alignment/>
    </xf>
    <xf numFmtId="0" fontId="0" fillId="0" borderId="1" xfId="0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 vertical="center"/>
    </xf>
    <xf numFmtId="14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5" xfId="0" applyFont="1" applyBorder="1" applyAlignment="1">
      <alignment/>
    </xf>
    <xf numFmtId="0" fontId="0" fillId="0" borderId="1" xfId="0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14" fontId="0" fillId="0" borderId="1" xfId="0" applyNumberFormat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14" fontId="0" fillId="0" borderId="8" xfId="0" applyNumberFormat="1" applyBorder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8" xfId="0" applyBorder="1" applyAlignment="1">
      <alignment horizontal="center"/>
    </xf>
    <xf numFmtId="14" fontId="0" fillId="0" borderId="9" xfId="0" applyNumberFormat="1" applyBorder="1" applyAlignment="1">
      <alignment horizontal="right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3" fontId="0" fillId="2" borderId="1" xfId="0" applyNumberForma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171" fontId="0" fillId="0" borderId="1" xfId="17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17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4" fontId="0" fillId="0" borderId="1" xfId="0" applyNumberFormat="1" applyFont="1" applyFill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14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95" fontId="0" fillId="0" borderId="1" xfId="0" applyNumberFormat="1" applyBorder="1" applyAlignment="1">
      <alignment horizontal="left" vertical="top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204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0" fillId="2" borderId="1" xfId="0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left"/>
    </xf>
    <xf numFmtId="17" fontId="0" fillId="0" borderId="1" xfId="0" applyNumberForma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14" fontId="0" fillId="0" borderId="1" xfId="0" applyNumberFormat="1" applyFill="1" applyBorder="1" applyAlignment="1">
      <alignment horizontal="left"/>
    </xf>
    <xf numFmtId="16" fontId="0" fillId="0" borderId="1" xfId="0" applyNumberFormat="1" applyFill="1" applyBorder="1" applyAlignment="1">
      <alignment horizontal="left"/>
    </xf>
    <xf numFmtId="0" fontId="6" fillId="0" borderId="1" xfId="15" applyFont="1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4" fontId="0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0" fontId="6" fillId="0" borderId="1" xfId="15" applyFill="1" applyBorder="1" applyAlignment="1">
      <alignment/>
    </xf>
    <xf numFmtId="3" fontId="12" fillId="0" borderId="1" xfId="0" applyNumberFormat="1" applyFont="1" applyBorder="1" applyAlignment="1">
      <alignment/>
    </xf>
    <xf numFmtId="16" fontId="4" fillId="0" borderId="1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" fontId="0" fillId="0" borderId="1" xfId="0" applyNumberFormat="1" applyFont="1" applyFill="1" applyBorder="1" applyAlignment="1">
      <alignment horizontal="left"/>
    </xf>
    <xf numFmtId="0" fontId="6" fillId="0" borderId="1" xfId="15" applyFont="1" applyFill="1" applyBorder="1" applyAlignment="1">
      <alignment/>
    </xf>
    <xf numFmtId="0" fontId="0" fillId="0" borderId="0" xfId="0" applyFill="1" applyAlignment="1">
      <alignment horizontal="left"/>
    </xf>
    <xf numFmtId="0" fontId="6" fillId="0" borderId="11" xfId="15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6" fillId="0" borderId="0" xfId="15" applyAlignment="1">
      <alignment/>
    </xf>
    <xf numFmtId="17" fontId="0" fillId="0" borderId="0" xfId="0" applyNumberForma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ten.info.pl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ten.ch/" TargetMode="External" /><Relationship Id="rId2" Type="http://schemas.openxmlformats.org/officeDocument/2006/relationships/hyperlink" Target="http://www.topten.ch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ten.be/" TargetMode="External" /><Relationship Id="rId2" Type="http://schemas.openxmlformats.org/officeDocument/2006/relationships/hyperlink" Target="http://www.topten.be/" TargetMode="External" /><Relationship Id="rId3" Type="http://schemas.openxmlformats.org/officeDocument/2006/relationships/hyperlink" Target="http://www.topten.be/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10.hier.n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produkte.at/" TargetMode="External" /><Relationship Id="rId2" Type="http://schemas.openxmlformats.org/officeDocument/2006/relationships/hyperlink" Target="http://www.topprodukte.a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B8" sqref="B8"/>
    </sheetView>
  </sheetViews>
  <sheetFormatPr defaultColWidth="11.421875" defaultRowHeight="12.75"/>
  <cols>
    <col min="2" max="2" width="117.421875" style="0" customWidth="1"/>
  </cols>
  <sheetData>
    <row r="1" s="2" customFormat="1" ht="18">
      <c r="A1" s="2" t="s">
        <v>42</v>
      </c>
    </row>
    <row r="3" s="1" customFormat="1" ht="12.75">
      <c r="A3" s="1" t="s">
        <v>25</v>
      </c>
    </row>
    <row r="4" spans="1:2" s="29" customFormat="1" ht="12.75">
      <c r="A4" s="27" t="s">
        <v>39</v>
      </c>
      <c r="B4" s="28"/>
    </row>
    <row r="5" spans="1:2" s="29" customFormat="1" ht="12.75">
      <c r="A5" s="30" t="s">
        <v>38</v>
      </c>
      <c r="B5" s="31"/>
    </row>
    <row r="6" spans="1:2" s="29" customFormat="1" ht="12.75">
      <c r="A6" s="35" t="s">
        <v>80</v>
      </c>
      <c r="B6" s="31"/>
    </row>
    <row r="7" spans="1:2" s="29" customFormat="1" ht="12.75">
      <c r="A7" s="32" t="s">
        <v>81</v>
      </c>
      <c r="B7" s="33"/>
    </row>
    <row r="9" s="1" customFormat="1" ht="12.75">
      <c r="A9" s="1" t="s">
        <v>26</v>
      </c>
    </row>
    <row r="10" spans="1:2" ht="12.75">
      <c r="A10" s="15" t="s">
        <v>4</v>
      </c>
      <c r="B10" s="15" t="s">
        <v>27</v>
      </c>
    </row>
    <row r="11" spans="1:2" ht="12.75">
      <c r="A11" s="15" t="s">
        <v>5</v>
      </c>
      <c r="B11" s="15" t="s">
        <v>28</v>
      </c>
    </row>
    <row r="12" spans="1:2" ht="12.75">
      <c r="A12" s="15" t="s">
        <v>6</v>
      </c>
      <c r="B12" s="15" t="s">
        <v>29</v>
      </c>
    </row>
    <row r="13" spans="1:2" ht="12.75">
      <c r="A13" s="15" t="s">
        <v>7</v>
      </c>
      <c r="B13" s="15" t="s">
        <v>31</v>
      </c>
    </row>
    <row r="14" spans="1:2" ht="12.75">
      <c r="A14" s="15" t="s">
        <v>8</v>
      </c>
      <c r="B14" s="15" t="s">
        <v>32</v>
      </c>
    </row>
    <row r="15" spans="1:2" ht="12.75">
      <c r="A15" s="15" t="s">
        <v>34</v>
      </c>
      <c r="B15" s="15" t="s">
        <v>37</v>
      </c>
    </row>
    <row r="16" spans="1:2" ht="12.75">
      <c r="A16" s="15" t="s">
        <v>35</v>
      </c>
      <c r="B16" s="15" t="s">
        <v>36</v>
      </c>
    </row>
    <row r="17" spans="1:2" ht="12.75">
      <c r="A17" s="15" t="s">
        <v>9</v>
      </c>
      <c r="B17" s="15" t="s">
        <v>106</v>
      </c>
    </row>
    <row r="18" spans="1:2" ht="12.75">
      <c r="A18" s="15" t="s">
        <v>40</v>
      </c>
      <c r="B18" s="15" t="s">
        <v>41</v>
      </c>
    </row>
    <row r="19" spans="1:2" ht="12.75">
      <c r="A19" s="15" t="s">
        <v>10</v>
      </c>
      <c r="B19" s="15" t="s">
        <v>33</v>
      </c>
    </row>
    <row r="20" spans="1:2" ht="12.75">
      <c r="A20" s="49" t="s">
        <v>14</v>
      </c>
      <c r="B20" s="49" t="s">
        <v>112</v>
      </c>
    </row>
    <row r="22" ht="12.75">
      <c r="A22" s="1" t="s">
        <v>82</v>
      </c>
    </row>
    <row r="23" spans="1:2" ht="12.75">
      <c r="A23" s="41" t="s">
        <v>83</v>
      </c>
      <c r="B23" s="42"/>
    </row>
    <row r="24" spans="1:2" ht="12.75">
      <c r="A24" s="43" t="s">
        <v>109</v>
      </c>
      <c r="B24" s="44"/>
    </row>
    <row r="25" spans="1:2" ht="12.75">
      <c r="A25" s="43" t="s">
        <v>84</v>
      </c>
      <c r="B25" s="44"/>
    </row>
    <row r="26" spans="1:2" s="29" customFormat="1" ht="12.75">
      <c r="A26" s="30" t="s">
        <v>94</v>
      </c>
      <c r="B26" s="31"/>
    </row>
    <row r="27" spans="1:2" ht="12.75">
      <c r="A27" s="43" t="s">
        <v>102</v>
      </c>
      <c r="B27" s="44"/>
    </row>
    <row r="28" spans="1:2" ht="12.75">
      <c r="A28" s="43"/>
      <c r="B28" s="44" t="s">
        <v>103</v>
      </c>
    </row>
    <row r="29" spans="1:2" ht="12.75">
      <c r="A29" s="43"/>
      <c r="B29" s="44" t="s">
        <v>97</v>
      </c>
    </row>
    <row r="30" spans="1:2" ht="12.75">
      <c r="A30" s="43"/>
      <c r="B30" s="44" t="s">
        <v>98</v>
      </c>
    </row>
    <row r="31" spans="1:2" ht="12.75">
      <c r="A31" s="43"/>
      <c r="B31" s="44" t="s">
        <v>99</v>
      </c>
    </row>
    <row r="32" spans="1:2" ht="12.75">
      <c r="A32" s="43"/>
      <c r="B32" s="44" t="s">
        <v>100</v>
      </c>
    </row>
    <row r="33" spans="1:2" ht="12.75">
      <c r="A33" s="43"/>
      <c r="B33" s="44" t="s">
        <v>101</v>
      </c>
    </row>
    <row r="34" spans="1:2" s="29" customFormat="1" ht="12.75">
      <c r="A34" s="43"/>
      <c r="B34" s="48" t="s">
        <v>110</v>
      </c>
    </row>
    <row r="35" spans="1:2" s="29" customFormat="1" ht="12.75">
      <c r="A35" s="43"/>
      <c r="B35" s="45" t="s">
        <v>111</v>
      </c>
    </row>
    <row r="36" spans="1:2" ht="12.75">
      <c r="A36" s="43"/>
      <c r="B36" s="44" t="s">
        <v>95</v>
      </c>
    </row>
    <row r="37" spans="1:2" ht="12.75">
      <c r="A37" s="46"/>
      <c r="B37" s="47" t="s">
        <v>96</v>
      </c>
    </row>
    <row r="39" s="1" customFormat="1" ht="12.75">
      <c r="A39" s="1" t="s">
        <v>104</v>
      </c>
    </row>
    <row r="40" spans="1:2" ht="12.75">
      <c r="A40" s="41" t="s">
        <v>107</v>
      </c>
      <c r="B40" s="42"/>
    </row>
    <row r="41" spans="1:2" ht="12.75">
      <c r="A41" s="43" t="s">
        <v>105</v>
      </c>
      <c r="B41" s="44"/>
    </row>
    <row r="42" spans="1:2" ht="12.75">
      <c r="A42" s="46" t="s">
        <v>108</v>
      </c>
      <c r="B42" s="47"/>
    </row>
  </sheetData>
  <printOptions/>
  <pageMargins left="0.75" right="0.75" top="0.78" bottom="1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C4" sqref="C4"/>
    </sheetView>
  </sheetViews>
  <sheetFormatPr defaultColWidth="11.421875" defaultRowHeight="12.75"/>
  <cols>
    <col min="1" max="1" width="10.421875" style="9" customWidth="1"/>
    <col min="2" max="2" width="28.7109375" style="0" customWidth="1"/>
    <col min="3" max="3" width="50.7109375" style="0" customWidth="1"/>
    <col min="4" max="5" width="10.8515625" style="0" customWidth="1"/>
    <col min="6" max="6" width="13.140625" style="0" customWidth="1"/>
    <col min="7" max="7" width="12.28125" style="0" customWidth="1"/>
    <col min="8" max="8" width="10.00390625" style="0" customWidth="1"/>
  </cols>
  <sheetData>
    <row r="1" s="3" customFormat="1" ht="18">
      <c r="A1" s="5" t="s">
        <v>344</v>
      </c>
    </row>
    <row r="3" spans="1:2" ht="12.75">
      <c r="A3" s="6">
        <f ca="1">TODAY()</f>
        <v>39127</v>
      </c>
      <c r="B3" t="s">
        <v>345</v>
      </c>
    </row>
    <row r="5" s="4" customFormat="1" ht="15.75">
      <c r="A5" s="7" t="s">
        <v>0</v>
      </c>
    </row>
    <row r="6" spans="1:8" s="1" customFormat="1" ht="12.75">
      <c r="A6" s="12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13</v>
      </c>
    </row>
    <row r="7" spans="1:8" ht="12.75">
      <c r="A7" s="20">
        <v>38812</v>
      </c>
      <c r="B7" s="15" t="s">
        <v>419</v>
      </c>
      <c r="C7" s="15" t="s">
        <v>420</v>
      </c>
      <c r="D7" s="65">
        <v>253000</v>
      </c>
      <c r="E7" s="15"/>
      <c r="F7" s="15">
        <v>1</v>
      </c>
      <c r="G7" s="15">
        <v>0</v>
      </c>
      <c r="H7" s="15">
        <v>0</v>
      </c>
    </row>
    <row r="8" spans="1:8" ht="12.75">
      <c r="A8" s="20">
        <v>39048</v>
      </c>
      <c r="B8" s="15" t="s">
        <v>421</v>
      </c>
      <c r="C8" s="15" t="s">
        <v>422</v>
      </c>
      <c r="D8" s="65">
        <v>465000</v>
      </c>
      <c r="E8" s="15"/>
      <c r="F8" s="15">
        <v>2</v>
      </c>
      <c r="G8" s="15">
        <v>0</v>
      </c>
      <c r="H8" s="15">
        <v>0</v>
      </c>
    </row>
    <row r="9" spans="1:8" ht="12.75">
      <c r="A9" s="20">
        <v>39121</v>
      </c>
      <c r="B9" s="15" t="s">
        <v>423</v>
      </c>
      <c r="C9" s="15" t="s">
        <v>424</v>
      </c>
      <c r="D9" s="15">
        <v>90000</v>
      </c>
      <c r="E9" s="15"/>
      <c r="F9" s="15">
        <v>2</v>
      </c>
      <c r="G9" s="15">
        <v>0</v>
      </c>
      <c r="H9" s="15">
        <v>0</v>
      </c>
    </row>
    <row r="10" spans="1:8" ht="12.75">
      <c r="A10" s="14"/>
      <c r="B10" s="15"/>
      <c r="C10" s="15"/>
      <c r="D10" s="15"/>
      <c r="E10" s="15"/>
      <c r="F10" s="15"/>
      <c r="G10" s="15"/>
      <c r="H10" s="15"/>
    </row>
    <row r="11" spans="1:8" ht="12.75">
      <c r="A11" s="14"/>
      <c r="B11" s="15"/>
      <c r="C11" s="15"/>
      <c r="D11" s="15"/>
      <c r="E11" s="15"/>
      <c r="F11" s="15"/>
      <c r="G11" s="15"/>
      <c r="H11" s="15"/>
    </row>
    <row r="12" spans="1:8" ht="12.75">
      <c r="A12" s="16"/>
      <c r="B12" s="13" t="s">
        <v>21</v>
      </c>
      <c r="C12" s="17"/>
      <c r="D12" s="68">
        <f>SUM(D7:D11)</f>
        <v>808000</v>
      </c>
      <c r="E12" s="68">
        <f>SUM(E7:E11)</f>
        <v>0</v>
      </c>
      <c r="F12" s="68">
        <f>SUM(F7:F11)</f>
        <v>5</v>
      </c>
      <c r="G12" s="68">
        <f>SUM(G7:G11)</f>
        <v>0</v>
      </c>
      <c r="H12" s="68">
        <f>SUM(H7:H11)</f>
        <v>0</v>
      </c>
    </row>
    <row r="14" s="4" customFormat="1" ht="15.75">
      <c r="A14" s="7" t="s">
        <v>1</v>
      </c>
    </row>
    <row r="15" spans="1:8" s="1" customFormat="1" ht="12.75">
      <c r="A15" s="12" t="s">
        <v>4</v>
      </c>
      <c r="B15" s="13" t="s">
        <v>5</v>
      </c>
      <c r="C15" s="13" t="s">
        <v>6</v>
      </c>
      <c r="D15" s="13"/>
      <c r="E15" s="34" t="s">
        <v>34</v>
      </c>
      <c r="F15" s="13" t="s">
        <v>12</v>
      </c>
      <c r="G15" s="13" t="s">
        <v>11</v>
      </c>
      <c r="H15" s="13" t="s">
        <v>13</v>
      </c>
    </row>
    <row r="16" spans="1:8" s="11" customFormat="1" ht="12.75">
      <c r="A16" s="25">
        <v>38924</v>
      </c>
      <c r="B16" s="18" t="s">
        <v>425</v>
      </c>
      <c r="C16" s="18" t="s">
        <v>426</v>
      </c>
      <c r="D16" s="18"/>
      <c r="E16" s="18">
        <v>536000</v>
      </c>
      <c r="F16" s="18">
        <v>275</v>
      </c>
      <c r="G16" s="18">
        <v>0</v>
      </c>
      <c r="H16" s="18">
        <v>0</v>
      </c>
    </row>
    <row r="17" spans="1:8" s="11" customFormat="1" ht="12.75">
      <c r="A17" s="18"/>
      <c r="B17" s="18"/>
      <c r="C17" s="18"/>
      <c r="D17" s="18"/>
      <c r="E17" s="18"/>
      <c r="F17" s="18"/>
      <c r="G17" s="18"/>
      <c r="H17" s="18"/>
    </row>
    <row r="18" spans="1:8" s="11" customFormat="1" ht="12.75">
      <c r="A18" s="18"/>
      <c r="B18" s="18"/>
      <c r="C18" s="18"/>
      <c r="D18" s="18"/>
      <c r="E18" s="18"/>
      <c r="F18" s="18"/>
      <c r="G18" s="18"/>
      <c r="H18" s="18"/>
    </row>
    <row r="19" spans="1:8" s="11" customFormat="1" ht="12.75">
      <c r="A19" s="19"/>
      <c r="B19" s="18"/>
      <c r="C19" s="18"/>
      <c r="D19" s="18"/>
      <c r="E19" s="18"/>
      <c r="F19" s="18"/>
      <c r="G19" s="18"/>
      <c r="H19" s="18"/>
    </row>
    <row r="20" spans="1:8" s="11" customFormat="1" ht="12.75">
      <c r="A20" s="19"/>
      <c r="B20" s="18"/>
      <c r="C20" s="18"/>
      <c r="D20" s="18"/>
      <c r="E20" s="18"/>
      <c r="F20" s="18"/>
      <c r="G20" s="18"/>
      <c r="H20" s="18"/>
    </row>
    <row r="21" spans="1:8" ht="12.75">
      <c r="A21" s="16"/>
      <c r="B21" s="13" t="s">
        <v>21</v>
      </c>
      <c r="C21" s="17"/>
      <c r="D21" s="17"/>
      <c r="E21" s="17">
        <f>SUM(E16:E20)</f>
        <v>536000</v>
      </c>
      <c r="F21" s="17">
        <f>SUM(F16:F20)</f>
        <v>275</v>
      </c>
      <c r="G21" s="17">
        <f>SUM(G16:G20)</f>
        <v>0</v>
      </c>
      <c r="H21" s="17">
        <f>SUM(H16:H20)</f>
        <v>0</v>
      </c>
    </row>
    <row r="22" s="11" customFormat="1" ht="12.75">
      <c r="A22" s="10"/>
    </row>
    <row r="23" s="4" customFormat="1" ht="15.75">
      <c r="A23" s="7" t="s">
        <v>2</v>
      </c>
    </row>
    <row r="24" spans="1:8" s="1" customFormat="1" ht="12.75">
      <c r="A24" s="12" t="s">
        <v>4</v>
      </c>
      <c r="B24" s="13" t="s">
        <v>5</v>
      </c>
      <c r="C24" s="13" t="s">
        <v>6</v>
      </c>
      <c r="D24" s="13"/>
      <c r="E24" s="34" t="s">
        <v>35</v>
      </c>
      <c r="F24" s="13" t="s">
        <v>12</v>
      </c>
      <c r="G24" s="13" t="s">
        <v>11</v>
      </c>
      <c r="H24" s="13" t="s">
        <v>13</v>
      </c>
    </row>
    <row r="25" spans="1:8" s="1" customFormat="1" ht="12.75">
      <c r="A25" s="20">
        <v>39044</v>
      </c>
      <c r="B25" t="s">
        <v>427</v>
      </c>
      <c r="C25" s="18" t="s">
        <v>428</v>
      </c>
      <c r="D25" s="21"/>
      <c r="E25" s="21"/>
      <c r="F25" s="18">
        <v>20</v>
      </c>
      <c r="G25" s="21"/>
      <c r="H25" s="21"/>
    </row>
    <row r="26" spans="1:8" s="1" customFormat="1" ht="12.75">
      <c r="A26" s="20">
        <v>39060</v>
      </c>
      <c r="B26" s="18" t="s">
        <v>429</v>
      </c>
      <c r="C26" s="18" t="s">
        <v>430</v>
      </c>
      <c r="D26" s="18"/>
      <c r="E26" s="18">
        <v>36000</v>
      </c>
      <c r="F26" s="150" t="s">
        <v>431</v>
      </c>
      <c r="G26" s="18">
        <v>0</v>
      </c>
      <c r="H26" s="18">
        <v>0</v>
      </c>
    </row>
    <row r="27" spans="1:8" s="1" customFormat="1" ht="12.75">
      <c r="A27" s="22"/>
      <c r="B27" s="21"/>
      <c r="C27" s="21"/>
      <c r="D27" s="21"/>
      <c r="E27" s="21"/>
      <c r="F27" s="21"/>
      <c r="G27" s="21"/>
      <c r="H27" s="21"/>
    </row>
    <row r="28" spans="1:8" s="1" customFormat="1" ht="12.75">
      <c r="A28" s="22"/>
      <c r="B28" s="21"/>
      <c r="C28" s="21"/>
      <c r="D28" s="21"/>
      <c r="E28" s="21"/>
      <c r="F28" s="21"/>
      <c r="G28" s="21"/>
      <c r="H28" s="21"/>
    </row>
    <row r="29" spans="1:8" ht="12.75">
      <c r="A29" s="16"/>
      <c r="B29" s="13" t="s">
        <v>21</v>
      </c>
      <c r="C29" s="17"/>
      <c r="D29" s="17"/>
      <c r="E29" s="17">
        <f>SUM(E25:E28)</f>
        <v>36000</v>
      </c>
      <c r="F29" s="17">
        <f>SUM(F25:F28)</f>
        <v>20</v>
      </c>
      <c r="G29" s="17">
        <f>SUM(G25:G28)</f>
        <v>0</v>
      </c>
      <c r="H29" s="17">
        <f>SUM(H25:H28)</f>
        <v>0</v>
      </c>
    </row>
    <row r="31" spans="1:2" s="4" customFormat="1" ht="15.75">
      <c r="A31" s="7" t="s">
        <v>3</v>
      </c>
      <c r="B31" s="151" t="s">
        <v>432</v>
      </c>
    </row>
    <row r="32" s="4" customFormat="1" ht="15.75">
      <c r="A32" s="7"/>
    </row>
    <row r="33" spans="1:8" s="1" customFormat="1" ht="12.75">
      <c r="A33" s="12" t="s">
        <v>4</v>
      </c>
      <c r="B33" s="13" t="s">
        <v>5</v>
      </c>
      <c r="C33" s="13" t="s">
        <v>6</v>
      </c>
      <c r="D33" s="13"/>
      <c r="E33" s="13" t="s">
        <v>16</v>
      </c>
      <c r="F33" s="13" t="s">
        <v>15</v>
      </c>
      <c r="G33" s="13" t="s">
        <v>14</v>
      </c>
      <c r="H33" s="13" t="s">
        <v>13</v>
      </c>
    </row>
    <row r="34" spans="1:8" ht="12.75">
      <c r="A34" s="23">
        <v>38718</v>
      </c>
      <c r="B34" s="15"/>
      <c r="C34" s="15"/>
      <c r="D34" s="15"/>
      <c r="E34" s="15"/>
      <c r="F34" s="15"/>
      <c r="G34" s="15"/>
      <c r="H34" s="15"/>
    </row>
    <row r="35" spans="1:8" ht="12.75">
      <c r="A35" s="23">
        <v>38749</v>
      </c>
      <c r="B35" s="15"/>
      <c r="C35" s="15"/>
      <c r="D35" s="15"/>
      <c r="E35" s="15"/>
      <c r="F35" s="15"/>
      <c r="G35" s="15"/>
      <c r="H35" s="15"/>
    </row>
    <row r="36" spans="1:8" ht="12.75">
      <c r="A36" s="14" t="s">
        <v>17</v>
      </c>
      <c r="B36" s="15"/>
      <c r="C36" s="15"/>
      <c r="D36" s="15"/>
      <c r="E36" s="15"/>
      <c r="F36" s="15"/>
      <c r="G36" s="15"/>
      <c r="H36" s="15"/>
    </row>
    <row r="37" spans="1:8" ht="12.75">
      <c r="A37" s="23">
        <v>38808</v>
      </c>
      <c r="B37" s="15"/>
      <c r="C37" s="15"/>
      <c r="D37" s="15"/>
      <c r="E37" s="15"/>
      <c r="F37" s="15"/>
      <c r="G37" s="15"/>
      <c r="H37" s="15"/>
    </row>
    <row r="38" spans="1:8" ht="12.75">
      <c r="A38" s="14" t="s">
        <v>18</v>
      </c>
      <c r="B38" s="15"/>
      <c r="C38" s="15"/>
      <c r="D38" s="15"/>
      <c r="E38" s="15"/>
      <c r="F38" s="15"/>
      <c r="G38" s="15"/>
      <c r="H38" s="15"/>
    </row>
    <row r="39" spans="1:8" ht="12.75">
      <c r="A39" s="23">
        <v>38869</v>
      </c>
      <c r="B39" s="15"/>
      <c r="C39" s="15"/>
      <c r="D39" s="15"/>
      <c r="E39" s="15"/>
      <c r="F39" s="15"/>
      <c r="G39" s="15"/>
      <c r="H39" s="15"/>
    </row>
    <row r="40" spans="1:8" ht="12.75">
      <c r="A40" s="23">
        <v>38899</v>
      </c>
      <c r="B40" s="15"/>
      <c r="C40" s="15"/>
      <c r="D40" s="15"/>
      <c r="E40" s="15"/>
      <c r="F40" s="15"/>
      <c r="G40" s="15"/>
      <c r="H40" s="15"/>
    </row>
    <row r="41" spans="1:8" ht="12.75">
      <c r="A41" s="23">
        <v>38930</v>
      </c>
      <c r="B41" s="15"/>
      <c r="C41" s="15"/>
      <c r="D41" s="15"/>
      <c r="E41" s="15"/>
      <c r="F41" s="15"/>
      <c r="G41" s="15"/>
      <c r="H41" s="15"/>
    </row>
    <row r="42" spans="1:8" ht="12.75">
      <c r="A42" s="23">
        <v>38961</v>
      </c>
      <c r="B42" s="15"/>
      <c r="C42" s="15"/>
      <c r="D42" s="15"/>
      <c r="E42" s="15"/>
      <c r="F42" s="15"/>
      <c r="G42" s="15"/>
      <c r="H42" s="15"/>
    </row>
    <row r="43" spans="1:8" ht="12.75">
      <c r="A43" s="14" t="s">
        <v>19</v>
      </c>
      <c r="B43" s="151"/>
      <c r="C43" s="15"/>
      <c r="D43" s="15"/>
      <c r="E43" s="15"/>
      <c r="F43" s="15"/>
      <c r="G43" s="15"/>
      <c r="H43" s="15"/>
    </row>
    <row r="44" spans="1:8" ht="12.75">
      <c r="A44" s="23">
        <v>39022</v>
      </c>
      <c r="B44" s="151" t="s">
        <v>432</v>
      </c>
      <c r="C44" s="15"/>
      <c r="D44" s="15"/>
      <c r="E44" s="15">
        <v>8374</v>
      </c>
      <c r="F44" s="15">
        <v>4893</v>
      </c>
      <c r="G44" s="15">
        <v>0</v>
      </c>
      <c r="H44" s="15">
        <v>0</v>
      </c>
    </row>
    <row r="45" spans="1:8" ht="12.75">
      <c r="A45" s="14" t="s">
        <v>20</v>
      </c>
      <c r="B45" s="151" t="s">
        <v>432</v>
      </c>
      <c r="C45" s="15"/>
      <c r="D45" s="15"/>
      <c r="E45" s="15">
        <v>5823</v>
      </c>
      <c r="F45" s="15">
        <v>3844</v>
      </c>
      <c r="G45" s="15">
        <v>0</v>
      </c>
      <c r="H45" s="15">
        <v>0</v>
      </c>
    </row>
    <row r="46" spans="1:8" ht="12.75">
      <c r="A46" s="16"/>
      <c r="B46" s="13" t="s">
        <v>21</v>
      </c>
      <c r="C46" s="17"/>
      <c r="D46" s="17"/>
      <c r="E46" s="17">
        <f>SUM(E44:E45)</f>
        <v>14197</v>
      </c>
      <c r="F46" s="17">
        <f>SUM(F44:F45)</f>
        <v>8737</v>
      </c>
      <c r="G46" s="17">
        <f>SUM(G44:G45)</f>
        <v>0</v>
      </c>
      <c r="H46" s="17">
        <f>SUM(H44:H45)</f>
        <v>0</v>
      </c>
    </row>
  </sheetData>
  <hyperlinks>
    <hyperlink ref="B31" r:id="rId1" display="www.topten.info.pl"/>
  </hyperlinks>
  <printOptions/>
  <pageMargins left="0.5905511811023623" right="0.5905511811023623" top="0.5905511811023623" bottom="0.7874015748031497" header="0.5118110236220472" footer="0.5905511811023623"/>
  <pageSetup orientation="landscape" paperSize="9" r:id="rId2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0.421875" style="9" customWidth="1"/>
    <col min="2" max="2" width="22.8515625" style="0" customWidth="1"/>
    <col min="3" max="3" width="46.28125" style="0" customWidth="1"/>
    <col min="4" max="5" width="10.8515625" style="0" customWidth="1"/>
    <col min="6" max="6" width="13.140625" style="0" customWidth="1"/>
    <col min="7" max="7" width="12.28125" style="0" customWidth="1"/>
    <col min="8" max="8" width="10.00390625" style="0" customWidth="1"/>
  </cols>
  <sheetData>
    <row r="1" s="3" customFormat="1" ht="18">
      <c r="A1" s="5" t="s">
        <v>433</v>
      </c>
    </row>
    <row r="3" spans="1:2" ht="12.75">
      <c r="A3" s="6">
        <f ca="1">TODAY()</f>
        <v>39127</v>
      </c>
      <c r="B3" t="s">
        <v>434</v>
      </c>
    </row>
    <row r="5" s="4" customFormat="1" ht="15.75">
      <c r="A5" s="7" t="s">
        <v>0</v>
      </c>
    </row>
    <row r="6" spans="1:8" s="1" customFormat="1" ht="12.75">
      <c r="A6" s="12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13</v>
      </c>
    </row>
    <row r="7" spans="1:8" ht="12.75">
      <c r="A7" s="152">
        <v>38749</v>
      </c>
      <c r="B7" t="s">
        <v>435</v>
      </c>
      <c r="C7" t="s">
        <v>436</v>
      </c>
      <c r="D7">
        <v>150000</v>
      </c>
      <c r="F7">
        <v>2</v>
      </c>
      <c r="G7">
        <v>4500</v>
      </c>
      <c r="H7" s="15">
        <f aca="true" t="shared" si="0" ref="H7:H13">G7*F7</f>
        <v>9000</v>
      </c>
    </row>
    <row r="8" spans="1:8" ht="12.75">
      <c r="A8" s="23">
        <v>38838</v>
      </c>
      <c r="B8" s="15" t="s">
        <v>437</v>
      </c>
      <c r="C8" s="15" t="s">
        <v>438</v>
      </c>
      <c r="D8" s="15">
        <v>25000</v>
      </c>
      <c r="E8" s="15"/>
      <c r="F8" s="15">
        <v>1</v>
      </c>
      <c r="G8" s="15">
        <v>3000</v>
      </c>
      <c r="H8" s="15">
        <f t="shared" si="0"/>
        <v>3000</v>
      </c>
    </row>
    <row r="9" spans="1:8" ht="12.75">
      <c r="A9" s="23">
        <v>38869</v>
      </c>
      <c r="B9" s="15" t="s">
        <v>439</v>
      </c>
      <c r="C9" s="15" t="s">
        <v>440</v>
      </c>
      <c r="D9" s="15">
        <v>1500</v>
      </c>
      <c r="E9" s="15"/>
      <c r="F9" s="15">
        <v>0.25</v>
      </c>
      <c r="G9" s="15"/>
      <c r="H9" s="15">
        <f t="shared" si="0"/>
        <v>0</v>
      </c>
    </row>
    <row r="10" spans="1:8" ht="12.75">
      <c r="A10" s="23">
        <v>38869</v>
      </c>
      <c r="B10" s="15" t="s">
        <v>441</v>
      </c>
      <c r="C10" s="15" t="s">
        <v>442</v>
      </c>
      <c r="D10" s="15">
        <v>81000</v>
      </c>
      <c r="E10" s="15"/>
      <c r="F10" s="15">
        <v>2</v>
      </c>
      <c r="G10" s="15">
        <v>2500</v>
      </c>
      <c r="H10" s="15">
        <f t="shared" si="0"/>
        <v>5000</v>
      </c>
    </row>
    <row r="11" spans="1:8" ht="12.75">
      <c r="A11" s="23">
        <v>38991</v>
      </c>
      <c r="B11" s="15" t="s">
        <v>443</v>
      </c>
      <c r="C11" s="15" t="s">
        <v>444</v>
      </c>
      <c r="D11" s="15">
        <v>60000</v>
      </c>
      <c r="E11" s="15"/>
      <c r="F11" s="15">
        <v>1</v>
      </c>
      <c r="G11" s="15">
        <v>5600</v>
      </c>
      <c r="H11" s="15">
        <f t="shared" si="0"/>
        <v>5600</v>
      </c>
    </row>
    <row r="12" spans="1:8" ht="12.75">
      <c r="A12" s="23">
        <v>39022</v>
      </c>
      <c r="B12" s="15" t="s">
        <v>445</v>
      </c>
      <c r="C12" s="15" t="s">
        <v>446</v>
      </c>
      <c r="D12" s="15"/>
      <c r="E12" s="15"/>
      <c r="F12" s="15">
        <v>0.25</v>
      </c>
      <c r="G12" s="15"/>
      <c r="H12" s="15">
        <f t="shared" si="0"/>
        <v>0</v>
      </c>
    </row>
    <row r="13" spans="1:8" ht="12.75">
      <c r="A13" s="23">
        <v>39052</v>
      </c>
      <c r="B13" s="15" t="s">
        <v>447</v>
      </c>
      <c r="C13" s="15" t="s">
        <v>448</v>
      </c>
      <c r="D13" s="15">
        <v>2500</v>
      </c>
      <c r="E13" s="15"/>
      <c r="F13" s="15">
        <v>1</v>
      </c>
      <c r="G13" s="15">
        <v>1000</v>
      </c>
      <c r="H13" s="15">
        <f t="shared" si="0"/>
        <v>1000</v>
      </c>
    </row>
    <row r="14" spans="1:8" ht="12.75">
      <c r="A14" s="16"/>
      <c r="B14" s="13" t="s">
        <v>21</v>
      </c>
      <c r="C14" s="17"/>
      <c r="D14" s="17">
        <f>SUM(D7:D13)</f>
        <v>320000</v>
      </c>
      <c r="E14" s="17">
        <f>SUM(E8:E13)</f>
        <v>0</v>
      </c>
      <c r="F14" s="17">
        <f>SUM(F8:F13)</f>
        <v>5.5</v>
      </c>
      <c r="G14" s="17">
        <f>SUM(G7:G13)</f>
        <v>16600</v>
      </c>
      <c r="H14" s="17">
        <f>SUM(H7:H13)</f>
        <v>23600</v>
      </c>
    </row>
    <row r="16" s="4" customFormat="1" ht="15.75">
      <c r="A16" s="7" t="s">
        <v>1</v>
      </c>
    </row>
    <row r="17" spans="1:8" s="1" customFormat="1" ht="12.75">
      <c r="A17" s="12" t="s">
        <v>4</v>
      </c>
      <c r="B17" s="13" t="s">
        <v>5</v>
      </c>
      <c r="C17" s="13" t="s">
        <v>6</v>
      </c>
      <c r="D17" s="13"/>
      <c r="E17" s="34" t="s">
        <v>34</v>
      </c>
      <c r="F17" s="13" t="s">
        <v>12</v>
      </c>
      <c r="G17" s="13" t="s">
        <v>11</v>
      </c>
      <c r="H17" s="13" t="s">
        <v>13</v>
      </c>
    </row>
    <row r="18" spans="1:8" s="11" customFormat="1" ht="12.75">
      <c r="A18" s="18"/>
      <c r="B18" s="18"/>
      <c r="C18" s="18"/>
      <c r="D18" s="18"/>
      <c r="E18" s="18"/>
      <c r="F18" s="18"/>
      <c r="G18" s="18"/>
      <c r="H18" s="18"/>
    </row>
    <row r="19" spans="1:8" s="11" customFormat="1" ht="12.75">
      <c r="A19" s="18"/>
      <c r="B19" s="18"/>
      <c r="C19" s="18"/>
      <c r="D19" s="18"/>
      <c r="E19" s="18"/>
      <c r="F19" s="18"/>
      <c r="G19" s="18"/>
      <c r="H19" s="18"/>
    </row>
    <row r="20" spans="1:8" s="11" customFormat="1" ht="12.75">
      <c r="A20" s="18"/>
      <c r="B20" s="18"/>
      <c r="C20" s="18"/>
      <c r="D20" s="18"/>
      <c r="E20" s="18"/>
      <c r="F20" s="18"/>
      <c r="G20" s="18"/>
      <c r="H20" s="18"/>
    </row>
    <row r="21" spans="1:8" s="11" customFormat="1" ht="12.75">
      <c r="A21" s="19"/>
      <c r="B21" s="18"/>
      <c r="C21" s="18"/>
      <c r="D21" s="18"/>
      <c r="E21" s="18"/>
      <c r="F21" s="18"/>
      <c r="G21" s="18"/>
      <c r="H21" s="18"/>
    </row>
    <row r="22" spans="1:8" s="11" customFormat="1" ht="12.75">
      <c r="A22" s="19"/>
      <c r="B22" s="18"/>
      <c r="C22" s="18"/>
      <c r="D22" s="18"/>
      <c r="E22" s="18"/>
      <c r="F22" s="18"/>
      <c r="G22" s="18"/>
      <c r="H22" s="18"/>
    </row>
    <row r="23" spans="1:8" ht="12.75">
      <c r="A23" s="16"/>
      <c r="B23" s="13" t="s">
        <v>21</v>
      </c>
      <c r="C23" s="17"/>
      <c r="D23" s="17"/>
      <c r="E23" s="17"/>
      <c r="F23" s="17"/>
      <c r="G23" s="17"/>
      <c r="H23" s="17"/>
    </row>
    <row r="24" s="11" customFormat="1" ht="12.75">
      <c r="A24" s="10"/>
    </row>
    <row r="25" s="4" customFormat="1" ht="15.75">
      <c r="A25" s="7" t="s">
        <v>2</v>
      </c>
    </row>
    <row r="26" spans="1:8" s="1" customFormat="1" ht="12.75">
      <c r="A26" s="12" t="s">
        <v>4</v>
      </c>
      <c r="B26" s="13" t="s">
        <v>5</v>
      </c>
      <c r="C26" s="13" t="s">
        <v>6</v>
      </c>
      <c r="D26" s="13"/>
      <c r="E26" s="34" t="s">
        <v>35</v>
      </c>
      <c r="F26" s="13" t="s">
        <v>12</v>
      </c>
      <c r="G26" s="13" t="s">
        <v>11</v>
      </c>
      <c r="H26" s="13" t="s">
        <v>13</v>
      </c>
    </row>
    <row r="27" spans="1:8" s="1" customFormat="1" ht="12.75">
      <c r="A27" s="20"/>
      <c r="B27" s="21"/>
      <c r="C27" s="21"/>
      <c r="D27" s="21"/>
      <c r="E27" s="21"/>
      <c r="F27" s="21"/>
      <c r="G27" s="21"/>
      <c r="H27" s="21"/>
    </row>
    <row r="28" spans="1:8" s="1" customFormat="1" ht="12.75">
      <c r="A28" s="20"/>
      <c r="B28" s="21"/>
      <c r="C28" s="21"/>
      <c r="D28" s="21"/>
      <c r="E28" s="21"/>
      <c r="F28" s="21"/>
      <c r="G28" s="21"/>
      <c r="H28" s="21"/>
    </row>
    <row r="29" spans="1:8" s="1" customFormat="1" ht="12.75">
      <c r="A29" s="20"/>
      <c r="B29" s="21"/>
      <c r="C29" s="21"/>
      <c r="D29" s="21"/>
      <c r="E29" s="21"/>
      <c r="F29" s="21"/>
      <c r="G29" s="21"/>
      <c r="H29" s="21"/>
    </row>
    <row r="30" spans="1:8" s="1" customFormat="1" ht="12.75">
      <c r="A30" s="22"/>
      <c r="B30" s="21"/>
      <c r="C30" s="21"/>
      <c r="D30" s="21"/>
      <c r="E30" s="21"/>
      <c r="F30" s="21"/>
      <c r="G30" s="21"/>
      <c r="H30" s="21"/>
    </row>
    <row r="31" spans="1:8" s="1" customFormat="1" ht="12.75">
      <c r="A31" s="22"/>
      <c r="B31" s="21"/>
      <c r="C31" s="21"/>
      <c r="D31" s="21"/>
      <c r="E31" s="21"/>
      <c r="F31" s="21"/>
      <c r="G31" s="21"/>
      <c r="H31" s="21"/>
    </row>
    <row r="32" spans="1:8" ht="12.75">
      <c r="A32" s="16"/>
      <c r="B32" s="13" t="s">
        <v>21</v>
      </c>
      <c r="C32" s="17"/>
      <c r="D32" s="17"/>
      <c r="E32" s="17"/>
      <c r="F32" s="17"/>
      <c r="G32" s="17"/>
      <c r="H32" s="17"/>
    </row>
    <row r="34" s="4" customFormat="1" ht="15.75">
      <c r="A34" s="7" t="s">
        <v>3</v>
      </c>
    </row>
    <row r="35" spans="1:8" s="1" customFormat="1" ht="12.75">
      <c r="A35" s="12" t="s">
        <v>4</v>
      </c>
      <c r="B35" s="13" t="s">
        <v>5</v>
      </c>
      <c r="C35" s="13" t="s">
        <v>6</v>
      </c>
      <c r="D35" s="13" t="s">
        <v>449</v>
      </c>
      <c r="E35" s="13" t="s">
        <v>16</v>
      </c>
      <c r="F35" s="13" t="s">
        <v>15</v>
      </c>
      <c r="G35" s="13" t="s">
        <v>14</v>
      </c>
      <c r="H35" s="13" t="s">
        <v>13</v>
      </c>
    </row>
    <row r="36" spans="1:8" ht="12.75">
      <c r="A36" s="23">
        <v>38718</v>
      </c>
      <c r="B36" s="15" t="s">
        <v>450</v>
      </c>
      <c r="C36" s="15" t="s">
        <v>451</v>
      </c>
      <c r="E36" s="15"/>
      <c r="F36" s="15"/>
      <c r="G36" s="15"/>
      <c r="H36" s="15"/>
    </row>
    <row r="37" spans="1:8" ht="12.75">
      <c r="A37" s="23">
        <v>38749</v>
      </c>
      <c r="B37" s="15" t="s">
        <v>450</v>
      </c>
      <c r="C37" s="15"/>
      <c r="D37" s="15">
        <v>421</v>
      </c>
      <c r="E37" s="15"/>
      <c r="F37" s="15"/>
      <c r="G37" s="15">
        <v>0.1</v>
      </c>
      <c r="H37" s="15">
        <f>G37*D37</f>
        <v>42.1</v>
      </c>
    </row>
    <row r="38" spans="1:8" ht="12.75">
      <c r="A38" s="14" t="s">
        <v>17</v>
      </c>
      <c r="B38" s="15" t="s">
        <v>450</v>
      </c>
      <c r="C38" s="15"/>
      <c r="D38" s="15">
        <v>380</v>
      </c>
      <c r="E38" s="15"/>
      <c r="F38" s="15"/>
      <c r="G38" s="15">
        <v>0.1</v>
      </c>
      <c r="H38" s="15">
        <f aca="true" t="shared" si="1" ref="H38:H47">G38*D38</f>
        <v>38</v>
      </c>
    </row>
    <row r="39" spans="1:8" ht="12.75">
      <c r="A39" s="23">
        <v>38808</v>
      </c>
      <c r="B39" s="15" t="s">
        <v>450</v>
      </c>
      <c r="C39" s="15"/>
      <c r="D39" s="15">
        <v>322</v>
      </c>
      <c r="E39" s="15"/>
      <c r="F39" s="15"/>
      <c r="G39" s="15">
        <v>0.1</v>
      </c>
      <c r="H39" s="15">
        <f t="shared" si="1"/>
        <v>32.2</v>
      </c>
    </row>
    <row r="40" spans="1:8" ht="12.75">
      <c r="A40" s="14" t="s">
        <v>18</v>
      </c>
      <c r="B40" s="15" t="s">
        <v>450</v>
      </c>
      <c r="C40" s="15"/>
      <c r="D40" s="15">
        <v>470</v>
      </c>
      <c r="E40" s="15"/>
      <c r="F40" s="15"/>
      <c r="G40" s="15">
        <v>0.1</v>
      </c>
      <c r="H40" s="15">
        <f t="shared" si="1"/>
        <v>47</v>
      </c>
    </row>
    <row r="41" spans="1:8" ht="12.75">
      <c r="A41" s="23">
        <v>38869</v>
      </c>
      <c r="B41" s="15" t="s">
        <v>450</v>
      </c>
      <c r="C41" s="15"/>
      <c r="D41" s="15">
        <v>223</v>
      </c>
      <c r="E41" s="15"/>
      <c r="F41" s="15"/>
      <c r="G41" s="15">
        <v>0.1</v>
      </c>
      <c r="H41" s="15">
        <f t="shared" si="1"/>
        <v>22.3</v>
      </c>
    </row>
    <row r="42" spans="1:8" ht="12.75">
      <c r="A42" s="23">
        <v>38899</v>
      </c>
      <c r="B42" s="15" t="s">
        <v>450</v>
      </c>
      <c r="C42" s="15"/>
      <c r="D42" s="15">
        <v>185</v>
      </c>
      <c r="E42" s="15"/>
      <c r="F42" s="15"/>
      <c r="G42" s="15">
        <v>0.1</v>
      </c>
      <c r="H42" s="15">
        <f t="shared" si="1"/>
        <v>18.5</v>
      </c>
    </row>
    <row r="43" spans="1:8" ht="12.75">
      <c r="A43" s="23">
        <v>38930</v>
      </c>
      <c r="B43" s="15" t="s">
        <v>450</v>
      </c>
      <c r="C43" s="15"/>
      <c r="D43" s="15">
        <v>357</v>
      </c>
      <c r="E43" s="15"/>
      <c r="F43" s="15"/>
      <c r="G43" s="15">
        <v>0.1</v>
      </c>
      <c r="H43" s="15">
        <f t="shared" si="1"/>
        <v>35.7</v>
      </c>
    </row>
    <row r="44" spans="1:8" ht="12.75">
      <c r="A44" s="23">
        <v>38961</v>
      </c>
      <c r="B44" s="15" t="s">
        <v>450</v>
      </c>
      <c r="C44" s="15"/>
      <c r="D44" s="15">
        <v>351</v>
      </c>
      <c r="E44" s="15"/>
      <c r="F44" s="15"/>
      <c r="G44" s="15">
        <v>0.1</v>
      </c>
      <c r="H44" s="15">
        <f t="shared" si="1"/>
        <v>35.1</v>
      </c>
    </row>
    <row r="45" spans="1:8" ht="12.75">
      <c r="A45" s="14" t="s">
        <v>19</v>
      </c>
      <c r="B45" s="15" t="s">
        <v>450</v>
      </c>
      <c r="C45" s="15" t="s">
        <v>452</v>
      </c>
      <c r="D45" s="15">
        <v>215</v>
      </c>
      <c r="E45" s="15"/>
      <c r="F45" s="15"/>
      <c r="G45" s="15">
        <v>0.1</v>
      </c>
      <c r="H45" s="15">
        <f t="shared" si="1"/>
        <v>21.5</v>
      </c>
    </row>
    <row r="46" spans="1:8" ht="12.75">
      <c r="A46" s="23">
        <v>39022</v>
      </c>
      <c r="B46" s="15" t="s">
        <v>450</v>
      </c>
      <c r="C46" s="15"/>
      <c r="D46" s="15">
        <v>132</v>
      </c>
      <c r="E46" s="15"/>
      <c r="F46" s="15"/>
      <c r="G46" s="15">
        <v>0.1</v>
      </c>
      <c r="H46" s="15">
        <f t="shared" si="1"/>
        <v>13.200000000000001</v>
      </c>
    </row>
    <row r="47" spans="1:8" ht="12.75">
      <c r="A47" s="14" t="s">
        <v>20</v>
      </c>
      <c r="B47" s="15" t="s">
        <v>450</v>
      </c>
      <c r="C47" s="15"/>
      <c r="D47" s="15"/>
      <c r="E47" s="15"/>
      <c r="F47" s="15"/>
      <c r="G47" s="15">
        <v>0.1</v>
      </c>
      <c r="H47" s="15">
        <f t="shared" si="1"/>
        <v>0</v>
      </c>
    </row>
    <row r="48" spans="1:8" ht="12.75">
      <c r="A48" s="16"/>
      <c r="B48" s="13" t="s">
        <v>21</v>
      </c>
      <c r="C48" s="17"/>
      <c r="D48" s="17">
        <f>SUM(D37:D46)</f>
        <v>3056</v>
      </c>
      <c r="E48" s="17"/>
      <c r="F48" s="17"/>
      <c r="G48" s="17"/>
      <c r="H48" s="17">
        <f>SUM(H37:H46)</f>
        <v>305.6</v>
      </c>
    </row>
    <row r="50" spans="1:2" ht="12.75">
      <c r="A50" s="9" t="s">
        <v>453</v>
      </c>
      <c r="B50" t="s">
        <v>454</v>
      </c>
    </row>
  </sheetData>
  <printOptions/>
  <pageMargins left="0.5905511811023623" right="0.5905511811023623" top="0.5905511811023623" bottom="0.7874015748031497" header="0.5118110236220472" footer="0.5905511811023623"/>
  <pageSetup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2" sqref="A2"/>
    </sheetView>
  </sheetViews>
  <sheetFormatPr defaultColWidth="11.421875" defaultRowHeight="12.75"/>
  <cols>
    <col min="1" max="1" width="10.421875" style="9" customWidth="1"/>
    <col min="2" max="2" width="22.8515625" style="0" customWidth="1"/>
    <col min="3" max="3" width="45.57421875" style="0" customWidth="1"/>
    <col min="4" max="4" width="10.8515625" style="0" customWidth="1"/>
    <col min="6" max="6" width="13.140625" style="0" customWidth="1"/>
    <col min="7" max="7" width="12.28125" style="0" customWidth="1"/>
    <col min="8" max="8" width="10.00390625" style="0" customWidth="1"/>
  </cols>
  <sheetData>
    <row r="1" s="3" customFormat="1" ht="18">
      <c r="A1" s="5" t="s">
        <v>43</v>
      </c>
    </row>
    <row r="3" spans="1:2" ht="12.75">
      <c r="A3" s="6">
        <f ca="1">TODAY()</f>
        <v>39127</v>
      </c>
      <c r="B3" t="s">
        <v>22</v>
      </c>
    </row>
    <row r="5" s="4" customFormat="1" ht="15.75">
      <c r="A5" s="7" t="s">
        <v>0</v>
      </c>
    </row>
    <row r="6" spans="1:8" s="1" customFormat="1" ht="12.75">
      <c r="A6" s="12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13</v>
      </c>
    </row>
    <row r="7" spans="1:8" ht="12.75">
      <c r="A7" s="20">
        <v>38718</v>
      </c>
      <c r="B7" s="38" t="s">
        <v>47</v>
      </c>
      <c r="C7" s="38" t="s">
        <v>48</v>
      </c>
      <c r="D7" s="24">
        <v>3117</v>
      </c>
      <c r="E7" s="24">
        <v>10000</v>
      </c>
      <c r="F7" s="15">
        <v>1</v>
      </c>
      <c r="G7" s="24">
        <v>311.3333333333333</v>
      </c>
      <c r="H7" s="24">
        <f aca="true" t="shared" si="0" ref="H7:H24">F7*G7</f>
        <v>311.3333333333333</v>
      </c>
    </row>
    <row r="8" spans="1:8" ht="12.75">
      <c r="A8" s="20">
        <v>38718</v>
      </c>
      <c r="B8" s="38" t="s">
        <v>23</v>
      </c>
      <c r="C8" s="38" t="s">
        <v>24</v>
      </c>
      <c r="D8" s="24">
        <v>200000</v>
      </c>
      <c r="E8" s="24">
        <v>600000</v>
      </c>
      <c r="F8" s="15">
        <v>1</v>
      </c>
      <c r="G8" s="24">
        <v>8000</v>
      </c>
      <c r="H8" s="24">
        <f t="shared" si="0"/>
        <v>8000</v>
      </c>
    </row>
    <row r="9" spans="1:8" ht="12.75">
      <c r="A9" s="20">
        <v>38718</v>
      </c>
      <c r="B9" s="38" t="s">
        <v>47</v>
      </c>
      <c r="C9" s="38" t="s">
        <v>49</v>
      </c>
      <c r="D9" s="24">
        <v>3117</v>
      </c>
      <c r="E9" s="24">
        <v>10000</v>
      </c>
      <c r="F9" s="15">
        <v>1</v>
      </c>
      <c r="G9" s="24">
        <v>311.3333333333333</v>
      </c>
      <c r="H9" s="24">
        <f t="shared" si="0"/>
        <v>311.3333333333333</v>
      </c>
    </row>
    <row r="10" spans="1:8" ht="12.75">
      <c r="A10" s="20">
        <v>38718</v>
      </c>
      <c r="B10" s="38" t="s">
        <v>50</v>
      </c>
      <c r="C10" s="38" t="s">
        <v>51</v>
      </c>
      <c r="D10" s="24">
        <v>81236</v>
      </c>
      <c r="E10" s="24">
        <v>238021</v>
      </c>
      <c r="F10" s="15">
        <v>1</v>
      </c>
      <c r="G10" s="24">
        <v>3173.3333333333335</v>
      </c>
      <c r="H10" s="24">
        <f t="shared" si="0"/>
        <v>3173.3333333333335</v>
      </c>
    </row>
    <row r="11" spans="1:8" ht="12.75">
      <c r="A11" s="20">
        <v>38718</v>
      </c>
      <c r="B11" s="38" t="s">
        <v>50</v>
      </c>
      <c r="C11" s="38" t="s">
        <v>52</v>
      </c>
      <c r="D11" s="24">
        <v>79307</v>
      </c>
      <c r="E11" s="24">
        <v>232370</v>
      </c>
      <c r="F11" s="15">
        <v>3</v>
      </c>
      <c r="G11" s="24">
        <v>3098</v>
      </c>
      <c r="H11" s="24">
        <f t="shared" si="0"/>
        <v>9294</v>
      </c>
    </row>
    <row r="12" spans="1:8" ht="25.5">
      <c r="A12" s="40">
        <v>38749</v>
      </c>
      <c r="B12" s="38" t="s">
        <v>53</v>
      </c>
      <c r="C12" s="38" t="s">
        <v>54</v>
      </c>
      <c r="D12" s="24">
        <v>330000</v>
      </c>
      <c r="E12" s="24">
        <v>495000</v>
      </c>
      <c r="F12" s="15">
        <v>0.5</v>
      </c>
      <c r="G12" s="24">
        <v>3300</v>
      </c>
      <c r="H12" s="24">
        <f t="shared" si="0"/>
        <v>1650</v>
      </c>
    </row>
    <row r="13" spans="1:8" ht="12.75">
      <c r="A13" s="20">
        <v>38777</v>
      </c>
      <c r="B13" s="38" t="s">
        <v>55</v>
      </c>
      <c r="C13" s="38" t="s">
        <v>56</v>
      </c>
      <c r="D13" s="24">
        <v>108798</v>
      </c>
      <c r="E13" s="24"/>
      <c r="F13" s="15"/>
      <c r="G13" s="24">
        <v>0</v>
      </c>
      <c r="H13" s="24">
        <f t="shared" si="0"/>
        <v>0</v>
      </c>
    </row>
    <row r="14" spans="1:8" ht="25.5">
      <c r="A14" s="40">
        <v>38777</v>
      </c>
      <c r="B14" s="38" t="s">
        <v>57</v>
      </c>
      <c r="C14" s="38" t="s">
        <v>58</v>
      </c>
      <c r="D14" s="24">
        <v>200000</v>
      </c>
      <c r="E14" s="24">
        <v>600000</v>
      </c>
      <c r="F14" s="15">
        <v>1</v>
      </c>
      <c r="G14" s="24">
        <v>8000</v>
      </c>
      <c r="H14" s="24">
        <f t="shared" si="0"/>
        <v>8000</v>
      </c>
    </row>
    <row r="15" spans="1:8" ht="25.5">
      <c r="A15" s="40">
        <v>38777</v>
      </c>
      <c r="B15" s="38" t="s">
        <v>59</v>
      </c>
      <c r="C15" s="38" t="s">
        <v>60</v>
      </c>
      <c r="D15" s="24"/>
      <c r="E15" s="24"/>
      <c r="F15" s="15"/>
      <c r="G15" s="24">
        <v>0</v>
      </c>
      <c r="H15" s="24">
        <f t="shared" si="0"/>
        <v>0</v>
      </c>
    </row>
    <row r="16" spans="1:8" ht="12.75">
      <c r="A16" s="40">
        <v>38791</v>
      </c>
      <c r="B16" s="38" t="s">
        <v>61</v>
      </c>
      <c r="C16" s="38" t="s">
        <v>62</v>
      </c>
      <c r="D16" s="24">
        <v>133451</v>
      </c>
      <c r="E16" s="24">
        <v>413698</v>
      </c>
      <c r="F16" s="15">
        <v>1</v>
      </c>
      <c r="G16" s="24">
        <v>5516</v>
      </c>
      <c r="H16" s="24">
        <f t="shared" si="0"/>
        <v>5516</v>
      </c>
    </row>
    <row r="17" spans="1:8" ht="12.75">
      <c r="A17" s="40">
        <v>38799</v>
      </c>
      <c r="B17" s="38" t="s">
        <v>63</v>
      </c>
      <c r="C17" s="38" t="s">
        <v>64</v>
      </c>
      <c r="D17" s="24">
        <v>331437</v>
      </c>
      <c r="E17" s="24">
        <v>1027455</v>
      </c>
      <c r="F17" s="15">
        <v>0.2</v>
      </c>
      <c r="G17" s="24">
        <v>12508</v>
      </c>
      <c r="H17" s="24">
        <f t="shared" si="0"/>
        <v>2501.6000000000004</v>
      </c>
    </row>
    <row r="18" spans="1:8" ht="12.75">
      <c r="A18" s="40" t="s">
        <v>65</v>
      </c>
      <c r="B18" s="38" t="s">
        <v>66</v>
      </c>
      <c r="C18" s="38" t="s">
        <v>67</v>
      </c>
      <c r="D18" s="24">
        <v>16213</v>
      </c>
      <c r="E18" s="24">
        <v>29994</v>
      </c>
      <c r="F18" s="15">
        <v>0.2</v>
      </c>
      <c r="G18" s="24">
        <v>600</v>
      </c>
      <c r="H18" s="24">
        <f t="shared" si="0"/>
        <v>120</v>
      </c>
    </row>
    <row r="19" spans="1:8" ht="12.75">
      <c r="A19" s="40">
        <v>38835</v>
      </c>
      <c r="B19" s="38" t="s">
        <v>61</v>
      </c>
      <c r="C19" s="38" t="s">
        <v>68</v>
      </c>
      <c r="D19" s="24">
        <v>133451</v>
      </c>
      <c r="E19" s="24">
        <v>413698</v>
      </c>
      <c r="F19" s="15">
        <v>2</v>
      </c>
      <c r="G19" s="24">
        <v>5516</v>
      </c>
      <c r="H19" s="24">
        <f t="shared" si="0"/>
        <v>11032</v>
      </c>
    </row>
    <row r="20" spans="1:8" ht="12.75">
      <c r="A20" s="40">
        <v>38847</v>
      </c>
      <c r="B20" s="38" t="s">
        <v>61</v>
      </c>
      <c r="C20" s="38" t="s">
        <v>69</v>
      </c>
      <c r="D20" s="24">
        <v>133451</v>
      </c>
      <c r="E20" s="24">
        <v>413698</v>
      </c>
      <c r="F20" s="15">
        <v>0.1</v>
      </c>
      <c r="G20" s="24">
        <v>5516</v>
      </c>
      <c r="H20" s="24">
        <f t="shared" si="0"/>
        <v>551.6</v>
      </c>
    </row>
    <row r="21" spans="1:8" ht="12.75">
      <c r="A21" s="40">
        <v>38848</v>
      </c>
      <c r="B21" s="38" t="s">
        <v>61</v>
      </c>
      <c r="C21" s="38" t="s">
        <v>70</v>
      </c>
      <c r="D21" s="24">
        <v>133451</v>
      </c>
      <c r="E21" s="24">
        <v>413698</v>
      </c>
      <c r="F21" s="15">
        <v>3</v>
      </c>
      <c r="G21" s="24">
        <v>5516</v>
      </c>
      <c r="H21" s="24">
        <f t="shared" si="0"/>
        <v>16548</v>
      </c>
    </row>
    <row r="22" spans="1:8" ht="12.75">
      <c r="A22" s="40" t="s">
        <v>71</v>
      </c>
      <c r="B22" s="38" t="s">
        <v>72</v>
      </c>
      <c r="C22" s="38" t="s">
        <v>73</v>
      </c>
      <c r="D22" s="24"/>
      <c r="E22" s="24"/>
      <c r="F22" s="15">
        <v>0.2</v>
      </c>
      <c r="G22" s="24">
        <v>0</v>
      </c>
      <c r="H22" s="24">
        <f t="shared" si="0"/>
        <v>0</v>
      </c>
    </row>
    <row r="23" spans="1:8" ht="12.75">
      <c r="A23" s="40" t="s">
        <v>71</v>
      </c>
      <c r="B23" s="38" t="s">
        <v>74</v>
      </c>
      <c r="C23" s="38" t="s">
        <v>75</v>
      </c>
      <c r="D23" s="39">
        <v>95735</v>
      </c>
      <c r="E23" s="24">
        <v>191470</v>
      </c>
      <c r="F23" s="15">
        <v>0.7</v>
      </c>
      <c r="G23" s="24">
        <v>3829</v>
      </c>
      <c r="H23" s="24">
        <f t="shared" si="0"/>
        <v>2680.2999999999997</v>
      </c>
    </row>
    <row r="24" spans="1:8" ht="12.75">
      <c r="A24" s="40" t="s">
        <v>76</v>
      </c>
      <c r="B24" s="38" t="s">
        <v>77</v>
      </c>
      <c r="C24" s="38" t="s">
        <v>78</v>
      </c>
      <c r="D24" s="24">
        <v>2024</v>
      </c>
      <c r="E24" s="24">
        <v>6072</v>
      </c>
      <c r="F24" s="15">
        <v>0.5</v>
      </c>
      <c r="G24" s="24">
        <v>304</v>
      </c>
      <c r="H24" s="24">
        <f t="shared" si="0"/>
        <v>152</v>
      </c>
    </row>
    <row r="25" spans="1:8" ht="12.75">
      <c r="A25" s="14"/>
      <c r="B25" s="38"/>
      <c r="C25" s="38"/>
      <c r="D25" s="24"/>
      <c r="E25" s="24"/>
      <c r="F25" s="15"/>
      <c r="G25" s="24"/>
      <c r="H25" s="24"/>
    </row>
    <row r="26" spans="1:8" ht="12.75">
      <c r="A26" s="16"/>
      <c r="B26" s="13" t="s">
        <v>21</v>
      </c>
      <c r="C26" s="17"/>
      <c r="D26" s="36">
        <f>SUM(D7:D25)</f>
        <v>1984788</v>
      </c>
      <c r="E26" s="36">
        <f>SUM(E7:E25)</f>
        <v>5095174</v>
      </c>
      <c r="F26" s="36">
        <f>SUM(F7:F25)</f>
        <v>16.4</v>
      </c>
      <c r="G26" s="17"/>
      <c r="H26" s="36">
        <f>SUM(H7:H25)</f>
        <v>69841.5</v>
      </c>
    </row>
    <row r="28" s="4" customFormat="1" ht="15.75">
      <c r="A28" s="7" t="s">
        <v>1</v>
      </c>
    </row>
    <row r="29" spans="1:8" s="1" customFormat="1" ht="12.75">
      <c r="A29" s="12" t="s">
        <v>4</v>
      </c>
      <c r="B29" s="13" t="s">
        <v>5</v>
      </c>
      <c r="C29" s="13" t="s">
        <v>6</v>
      </c>
      <c r="D29" s="13"/>
      <c r="E29" s="34" t="s">
        <v>34</v>
      </c>
      <c r="F29" s="13" t="s">
        <v>12</v>
      </c>
      <c r="G29" s="13" t="s">
        <v>11</v>
      </c>
      <c r="H29" s="13" t="s">
        <v>13</v>
      </c>
    </row>
    <row r="30" spans="1:8" s="11" customFormat="1" ht="12.75">
      <c r="A30" s="25">
        <v>38725</v>
      </c>
      <c r="B30" s="18" t="s">
        <v>79</v>
      </c>
      <c r="C30" s="18" t="s">
        <v>30</v>
      </c>
      <c r="D30" s="18"/>
      <c r="E30" s="18">
        <v>195000</v>
      </c>
      <c r="F30" s="18">
        <v>120</v>
      </c>
      <c r="G30" s="18">
        <v>38</v>
      </c>
      <c r="H30" s="18">
        <f>F30*G30</f>
        <v>4560</v>
      </c>
    </row>
    <row r="31" spans="1:8" s="11" customFormat="1" ht="12.75">
      <c r="A31" s="18"/>
      <c r="B31" s="18"/>
      <c r="C31" s="18"/>
      <c r="D31" s="18"/>
      <c r="E31" s="18"/>
      <c r="F31" s="18"/>
      <c r="G31" s="18"/>
      <c r="H31" s="18"/>
    </row>
    <row r="32" spans="1:8" s="11" customFormat="1" ht="12.75">
      <c r="A32" s="18"/>
      <c r="B32" s="18"/>
      <c r="C32" s="18"/>
      <c r="D32" s="18"/>
      <c r="E32" s="18"/>
      <c r="F32" s="18"/>
      <c r="G32" s="18"/>
      <c r="H32" s="18"/>
    </row>
    <row r="33" spans="1:8" s="11" customFormat="1" ht="12.75">
      <c r="A33" s="19"/>
      <c r="B33" s="18"/>
      <c r="C33" s="18"/>
      <c r="D33" s="18"/>
      <c r="E33" s="18"/>
      <c r="F33" s="18"/>
      <c r="G33" s="18"/>
      <c r="H33" s="18"/>
    </row>
    <row r="34" spans="1:8" s="11" customFormat="1" ht="12.75">
      <c r="A34" s="19"/>
      <c r="B34" s="18"/>
      <c r="C34" s="18"/>
      <c r="D34" s="18"/>
      <c r="E34" s="18"/>
      <c r="F34" s="18"/>
      <c r="G34" s="18"/>
      <c r="H34" s="18"/>
    </row>
    <row r="35" spans="1:8" ht="12.75">
      <c r="A35" s="16"/>
      <c r="B35" s="13" t="s">
        <v>21</v>
      </c>
      <c r="C35" s="17"/>
      <c r="D35" s="17"/>
      <c r="E35" s="17">
        <f>SUM(E30:E34)</f>
        <v>195000</v>
      </c>
      <c r="F35" s="17">
        <f>SUM(F30:F34)</f>
        <v>120</v>
      </c>
      <c r="G35" s="17"/>
      <c r="H35" s="17">
        <f>SUM(H30:H34)</f>
        <v>4560</v>
      </c>
    </row>
    <row r="36" s="11" customFormat="1" ht="12.75">
      <c r="A36" s="10"/>
    </row>
    <row r="37" s="4" customFormat="1" ht="15.75">
      <c r="A37" s="7" t="s">
        <v>2</v>
      </c>
    </row>
    <row r="38" spans="1:8" s="1" customFormat="1" ht="12.75">
      <c r="A38" s="12" t="s">
        <v>4</v>
      </c>
      <c r="B38" s="13" t="s">
        <v>5</v>
      </c>
      <c r="C38" s="13" t="s">
        <v>6</v>
      </c>
      <c r="D38" s="13"/>
      <c r="E38" s="34" t="s">
        <v>35</v>
      </c>
      <c r="F38" s="13" t="s">
        <v>12</v>
      </c>
      <c r="G38" s="13" t="s">
        <v>11</v>
      </c>
      <c r="H38" s="13" t="s">
        <v>13</v>
      </c>
    </row>
    <row r="39" spans="1:8" s="1" customFormat="1" ht="12.75">
      <c r="A39" s="20"/>
      <c r="B39" s="21"/>
      <c r="C39" s="21"/>
      <c r="D39" s="21"/>
      <c r="E39" s="21"/>
      <c r="F39" s="21"/>
      <c r="G39" s="21"/>
      <c r="H39" s="21"/>
    </row>
    <row r="40" spans="1:8" s="1" customFormat="1" ht="12.75">
      <c r="A40" s="20"/>
      <c r="B40" s="21"/>
      <c r="C40" s="21"/>
      <c r="D40" s="21"/>
      <c r="E40" s="21"/>
      <c r="F40" s="21"/>
      <c r="G40" s="21"/>
      <c r="H40" s="21"/>
    </row>
    <row r="41" spans="1:8" s="1" customFormat="1" ht="12.75">
      <c r="A41" s="20"/>
      <c r="B41" s="21"/>
      <c r="C41" s="21"/>
      <c r="D41" s="21"/>
      <c r="E41" s="21"/>
      <c r="F41" s="21"/>
      <c r="G41" s="21"/>
      <c r="H41" s="21"/>
    </row>
    <row r="42" spans="1:8" s="1" customFormat="1" ht="12.75">
      <c r="A42" s="22"/>
      <c r="B42" s="21"/>
      <c r="C42" s="21"/>
      <c r="D42" s="21"/>
      <c r="E42" s="21"/>
      <c r="F42" s="21"/>
      <c r="G42" s="21"/>
      <c r="H42" s="21"/>
    </row>
    <row r="43" spans="1:8" s="1" customFormat="1" ht="12.75">
      <c r="A43" s="22"/>
      <c r="B43" s="21"/>
      <c r="C43" s="21"/>
      <c r="D43" s="21"/>
      <c r="E43" s="21"/>
      <c r="F43" s="21"/>
      <c r="G43" s="21"/>
      <c r="H43" s="21"/>
    </row>
    <row r="44" spans="1:8" ht="12.75">
      <c r="A44" s="16"/>
      <c r="B44" s="13" t="s">
        <v>21</v>
      </c>
      <c r="C44" s="17"/>
      <c r="D44" s="17"/>
      <c r="E44" s="17"/>
      <c r="F44" s="17"/>
      <c r="G44" s="17"/>
      <c r="H44" s="17"/>
    </row>
    <row r="46" s="4" customFormat="1" ht="15.75">
      <c r="A46" s="7" t="s">
        <v>3</v>
      </c>
    </row>
    <row r="47" spans="1:8" s="1" customFormat="1" ht="12.75">
      <c r="A47" s="12" t="s">
        <v>4</v>
      </c>
      <c r="B47" s="13" t="s">
        <v>5</v>
      </c>
      <c r="C47" s="13" t="s">
        <v>6</v>
      </c>
      <c r="D47" s="13" t="s">
        <v>87</v>
      </c>
      <c r="E47" s="13" t="s">
        <v>89</v>
      </c>
      <c r="F47" s="13" t="s">
        <v>90</v>
      </c>
      <c r="G47" s="13" t="s">
        <v>14</v>
      </c>
      <c r="H47" s="13" t="s">
        <v>13</v>
      </c>
    </row>
    <row r="48" spans="1:8" s="1" customFormat="1" ht="12.75">
      <c r="A48" s="12"/>
      <c r="B48" s="13"/>
      <c r="C48" s="13"/>
      <c r="D48" s="13" t="s">
        <v>88</v>
      </c>
      <c r="E48" s="13" t="s">
        <v>91</v>
      </c>
      <c r="F48" s="13" t="s">
        <v>91</v>
      </c>
      <c r="G48" s="13"/>
      <c r="H48" s="13"/>
    </row>
    <row r="49" spans="1:8" ht="12.75">
      <c r="A49" s="23">
        <v>38718</v>
      </c>
      <c r="B49" s="26" t="s">
        <v>46</v>
      </c>
      <c r="C49" s="15"/>
      <c r="D49" s="24"/>
      <c r="E49" s="24">
        <v>2854398</v>
      </c>
      <c r="F49" s="24">
        <v>125491</v>
      </c>
      <c r="G49" s="37">
        <v>0.3</v>
      </c>
      <c r="H49" s="24">
        <f>F49*G49</f>
        <v>37647.299999999996</v>
      </c>
    </row>
    <row r="50" spans="1:8" ht="12.75">
      <c r="A50" s="23">
        <v>38749</v>
      </c>
      <c r="B50" s="26" t="s">
        <v>46</v>
      </c>
      <c r="C50" s="15"/>
      <c r="D50" s="24"/>
      <c r="E50" s="24">
        <v>2576757</v>
      </c>
      <c r="F50" s="24">
        <v>110066</v>
      </c>
      <c r="G50" s="37">
        <v>0.3</v>
      </c>
      <c r="H50" s="24">
        <f aca="true" t="shared" si="1" ref="H50:H60">F50*G50</f>
        <v>33019.799999999996</v>
      </c>
    </row>
    <row r="51" spans="1:8" ht="12.75">
      <c r="A51" s="14" t="s">
        <v>17</v>
      </c>
      <c r="B51" s="26" t="s">
        <v>46</v>
      </c>
      <c r="C51" s="15"/>
      <c r="D51" s="24"/>
      <c r="E51" s="24">
        <v>3208871</v>
      </c>
      <c r="F51" s="24">
        <v>152793</v>
      </c>
      <c r="G51" s="37">
        <v>0.3</v>
      </c>
      <c r="H51" s="24">
        <f t="shared" si="1"/>
        <v>45837.9</v>
      </c>
    </row>
    <row r="52" spans="1:8" ht="12.75">
      <c r="A52" s="23">
        <v>38808</v>
      </c>
      <c r="B52" s="26" t="s">
        <v>46</v>
      </c>
      <c r="C52" s="15"/>
      <c r="D52" s="24"/>
      <c r="E52" s="24">
        <v>2611329</v>
      </c>
      <c r="F52" s="24">
        <v>135076</v>
      </c>
      <c r="G52" s="37">
        <v>0.3</v>
      </c>
      <c r="H52" s="24">
        <f t="shared" si="1"/>
        <v>40522.799999999996</v>
      </c>
    </row>
    <row r="53" spans="1:8" ht="12.75">
      <c r="A53" s="14" t="s">
        <v>18</v>
      </c>
      <c r="B53" s="26" t="s">
        <v>46</v>
      </c>
      <c r="C53" s="15"/>
      <c r="D53" s="24"/>
      <c r="E53" s="24">
        <v>2758750</v>
      </c>
      <c r="F53" s="24">
        <v>144884</v>
      </c>
      <c r="G53" s="37">
        <v>0.3</v>
      </c>
      <c r="H53" s="24">
        <f t="shared" si="1"/>
        <v>43465.2</v>
      </c>
    </row>
    <row r="54" spans="1:8" ht="12.75">
      <c r="A54" s="23">
        <v>38869</v>
      </c>
      <c r="B54" s="26" t="s">
        <v>46</v>
      </c>
      <c r="C54" s="15"/>
      <c r="D54" s="24"/>
      <c r="E54" s="24">
        <v>2209131</v>
      </c>
      <c r="F54" s="24">
        <v>130816</v>
      </c>
      <c r="G54" s="37">
        <v>0.3</v>
      </c>
      <c r="H54" s="24">
        <f t="shared" si="1"/>
        <v>39244.799999999996</v>
      </c>
    </row>
    <row r="55" spans="1:8" ht="12.75">
      <c r="A55" s="23">
        <v>38899</v>
      </c>
      <c r="B55" s="26" t="s">
        <v>46</v>
      </c>
      <c r="C55" s="15"/>
      <c r="D55" s="24"/>
      <c r="E55" s="24">
        <v>2223725</v>
      </c>
      <c r="F55" s="24">
        <v>125102</v>
      </c>
      <c r="G55" s="37">
        <v>0.3</v>
      </c>
      <c r="H55" s="24">
        <f t="shared" si="1"/>
        <v>37530.6</v>
      </c>
    </row>
    <row r="56" spans="1:8" ht="12.75">
      <c r="A56" s="23">
        <v>38930</v>
      </c>
      <c r="B56" s="26" t="s">
        <v>46</v>
      </c>
      <c r="C56" s="15"/>
      <c r="D56" s="24"/>
      <c r="E56" s="24">
        <v>2847939</v>
      </c>
      <c r="F56" s="24">
        <v>114124</v>
      </c>
      <c r="G56" s="37">
        <v>0.3</v>
      </c>
      <c r="H56" s="24">
        <f t="shared" si="1"/>
        <v>34237.2</v>
      </c>
    </row>
    <row r="57" spans="1:8" ht="12.75">
      <c r="A57" s="23">
        <v>38961</v>
      </c>
      <c r="B57" s="26" t="s">
        <v>46</v>
      </c>
      <c r="C57" s="15"/>
      <c r="D57" s="24"/>
      <c r="E57" s="24">
        <v>2815623</v>
      </c>
      <c r="F57" s="24">
        <v>116274</v>
      </c>
      <c r="G57" s="37">
        <v>0.3</v>
      </c>
      <c r="H57" s="24">
        <f t="shared" si="1"/>
        <v>34882.2</v>
      </c>
    </row>
    <row r="58" spans="1:8" ht="12.75">
      <c r="A58" s="14" t="s">
        <v>19</v>
      </c>
      <c r="B58" s="26" t="s">
        <v>46</v>
      </c>
      <c r="C58" s="15"/>
      <c r="D58" s="24"/>
      <c r="E58" s="24">
        <v>4145556</v>
      </c>
      <c r="F58" s="24">
        <v>131558</v>
      </c>
      <c r="G58" s="37">
        <v>0.3</v>
      </c>
      <c r="H58" s="24">
        <f t="shared" si="1"/>
        <v>39467.4</v>
      </c>
    </row>
    <row r="59" spans="1:8" ht="12.75">
      <c r="A59" s="23">
        <v>39022</v>
      </c>
      <c r="B59" s="26" t="s">
        <v>46</v>
      </c>
      <c r="C59" s="15"/>
      <c r="D59" s="24">
        <v>131736</v>
      </c>
      <c r="E59" s="24">
        <v>3262036</v>
      </c>
      <c r="F59" s="24">
        <v>102296</v>
      </c>
      <c r="G59" s="37">
        <v>0.3</v>
      </c>
      <c r="H59" s="24">
        <f t="shared" si="1"/>
        <v>30688.8</v>
      </c>
    </row>
    <row r="60" spans="1:8" ht="12.75">
      <c r="A60" s="14" t="s">
        <v>20</v>
      </c>
      <c r="B60" s="26" t="s">
        <v>46</v>
      </c>
      <c r="C60" s="15"/>
      <c r="D60" s="24"/>
      <c r="E60" s="24"/>
      <c r="F60" s="24"/>
      <c r="G60" s="37">
        <v>0.3</v>
      </c>
      <c r="H60" s="24">
        <f t="shared" si="1"/>
        <v>0</v>
      </c>
    </row>
    <row r="61" spans="1:8" ht="12.75">
      <c r="A61" s="16"/>
      <c r="B61" s="13" t="s">
        <v>21</v>
      </c>
      <c r="C61" s="17"/>
      <c r="D61" s="36">
        <f>SUM(D49:D60)</f>
        <v>131736</v>
      </c>
      <c r="E61" s="36">
        <f>SUM(E49:E60)</f>
        <v>31514115</v>
      </c>
      <c r="F61" s="36">
        <f>SUM(F49:F60)</f>
        <v>1388480</v>
      </c>
      <c r="G61" s="17"/>
      <c r="H61" s="36">
        <f>SUM(H49:H60)</f>
        <v>416544</v>
      </c>
    </row>
    <row r="62" spans="1:2" ht="12.75">
      <c r="A62" s="8" t="s">
        <v>85</v>
      </c>
      <c r="B62" t="s">
        <v>93</v>
      </c>
    </row>
    <row r="63" spans="1:2" ht="12.75">
      <c r="A63" s="8" t="s">
        <v>92</v>
      </c>
      <c r="B63" t="s">
        <v>86</v>
      </c>
    </row>
  </sheetData>
  <hyperlinks>
    <hyperlink ref="B49" r:id="rId1" display="www.topten.ch "/>
    <hyperlink ref="B50:B60" r:id="rId2" display="www.topten.ch "/>
  </hyperlinks>
  <printOptions/>
  <pageMargins left="0.5905511811023623" right="0.5905511811023623" top="0.5905511811023623" bottom="0.7874015748031497" header="0.5118110236220472" footer="0.5905511811023623"/>
  <pageSetup orientation="landscape" paperSize="9" r:id="rId3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3" sqref="B3"/>
    </sheetView>
  </sheetViews>
  <sheetFormatPr defaultColWidth="11.421875" defaultRowHeight="12.75"/>
  <cols>
    <col min="1" max="1" width="10.421875" style="9" customWidth="1"/>
    <col min="2" max="2" width="22.8515625" style="0" customWidth="1"/>
    <col min="3" max="3" width="46.28125" style="0" customWidth="1"/>
    <col min="4" max="5" width="10.8515625" style="0" customWidth="1"/>
    <col min="6" max="6" width="13.140625" style="0" customWidth="1"/>
    <col min="7" max="7" width="12.28125" style="0" customWidth="1"/>
    <col min="8" max="8" width="10.00390625" style="0" customWidth="1"/>
  </cols>
  <sheetData>
    <row r="1" s="3" customFormat="1" ht="18">
      <c r="A1" s="5" t="s">
        <v>44</v>
      </c>
    </row>
    <row r="3" spans="1:2" ht="12.75">
      <c r="A3" s="6">
        <f ca="1">TODAY()</f>
        <v>39127</v>
      </c>
      <c r="B3" t="s">
        <v>45</v>
      </c>
    </row>
    <row r="5" s="4" customFormat="1" ht="15.75">
      <c r="A5" s="7" t="s">
        <v>0</v>
      </c>
    </row>
    <row r="6" spans="1:8" s="1" customFormat="1" ht="12.75">
      <c r="A6" s="12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13</v>
      </c>
    </row>
    <row r="7" spans="1:8" ht="12.75">
      <c r="A7" s="14"/>
      <c r="B7" s="15"/>
      <c r="C7" s="15"/>
      <c r="D7" s="15"/>
      <c r="E7" s="15"/>
      <c r="F7" s="15"/>
      <c r="G7" s="15"/>
      <c r="H7" s="15"/>
    </row>
    <row r="8" spans="1:8" ht="12.75">
      <c r="A8" s="14"/>
      <c r="B8" s="15"/>
      <c r="C8" s="15"/>
      <c r="D8" s="15"/>
      <c r="E8" s="15"/>
      <c r="F8" s="15"/>
      <c r="G8" s="15"/>
      <c r="H8" s="15"/>
    </row>
    <row r="9" spans="1:8" ht="12.75">
      <c r="A9" s="14"/>
      <c r="B9" s="15"/>
      <c r="C9" s="15"/>
      <c r="D9" s="15"/>
      <c r="E9" s="15"/>
      <c r="F9" s="15"/>
      <c r="G9" s="15"/>
      <c r="H9" s="15"/>
    </row>
    <row r="10" spans="1:8" ht="12.75">
      <c r="A10" s="14"/>
      <c r="B10" s="15"/>
      <c r="C10" s="15"/>
      <c r="D10" s="15"/>
      <c r="E10" s="15"/>
      <c r="F10" s="15"/>
      <c r="G10" s="15"/>
      <c r="H10" s="15"/>
    </row>
    <row r="11" spans="1:8" ht="12.75">
      <c r="A11" s="14"/>
      <c r="B11" s="15"/>
      <c r="C11" s="15"/>
      <c r="D11" s="15"/>
      <c r="E11" s="15"/>
      <c r="F11" s="15"/>
      <c r="G11" s="15"/>
      <c r="H11" s="15"/>
    </row>
    <row r="12" spans="1:8" ht="12.75">
      <c r="A12" s="16"/>
      <c r="B12" s="13" t="s">
        <v>21</v>
      </c>
      <c r="C12" s="17"/>
      <c r="D12" s="17"/>
      <c r="E12" s="17"/>
      <c r="F12" s="17"/>
      <c r="G12" s="17"/>
      <c r="H12" s="17"/>
    </row>
    <row r="14" s="4" customFormat="1" ht="15.75">
      <c r="A14" s="7" t="s">
        <v>1</v>
      </c>
    </row>
    <row r="15" spans="1:8" s="1" customFormat="1" ht="12.75">
      <c r="A15" s="12" t="s">
        <v>4</v>
      </c>
      <c r="B15" s="13" t="s">
        <v>5</v>
      </c>
      <c r="C15" s="13" t="s">
        <v>6</v>
      </c>
      <c r="D15" s="13"/>
      <c r="E15" s="34" t="s">
        <v>34</v>
      </c>
      <c r="F15" s="13" t="s">
        <v>12</v>
      </c>
      <c r="G15" s="13" t="s">
        <v>11</v>
      </c>
      <c r="H15" s="13" t="s">
        <v>13</v>
      </c>
    </row>
    <row r="16" spans="1:8" s="11" customFormat="1" ht="12.75">
      <c r="A16" s="18"/>
      <c r="B16" s="18"/>
      <c r="C16" s="18"/>
      <c r="D16" s="18"/>
      <c r="E16" s="18"/>
      <c r="F16" s="18"/>
      <c r="G16" s="18"/>
      <c r="H16" s="18"/>
    </row>
    <row r="17" spans="1:8" s="11" customFormat="1" ht="12.75">
      <c r="A17" s="18"/>
      <c r="B17" s="18"/>
      <c r="C17" s="18"/>
      <c r="D17" s="18"/>
      <c r="E17" s="18"/>
      <c r="F17" s="18"/>
      <c r="G17" s="18"/>
      <c r="H17" s="18"/>
    </row>
    <row r="18" spans="1:8" s="11" customFormat="1" ht="12.75">
      <c r="A18" s="18"/>
      <c r="B18" s="18"/>
      <c r="C18" s="18"/>
      <c r="D18" s="18"/>
      <c r="E18" s="18"/>
      <c r="F18" s="18"/>
      <c r="G18" s="18"/>
      <c r="H18" s="18"/>
    </row>
    <row r="19" spans="1:8" s="11" customFormat="1" ht="12.75">
      <c r="A19" s="19"/>
      <c r="B19" s="18"/>
      <c r="C19" s="18"/>
      <c r="D19" s="18"/>
      <c r="E19" s="18"/>
      <c r="F19" s="18"/>
      <c r="G19" s="18"/>
      <c r="H19" s="18"/>
    </row>
    <row r="20" spans="1:8" s="11" customFormat="1" ht="12.75">
      <c r="A20" s="19"/>
      <c r="B20" s="18"/>
      <c r="C20" s="18"/>
      <c r="D20" s="18"/>
      <c r="E20" s="18"/>
      <c r="F20" s="18"/>
      <c r="G20" s="18"/>
      <c r="H20" s="18"/>
    </row>
    <row r="21" spans="1:8" ht="12.75">
      <c r="A21" s="16"/>
      <c r="B21" s="13" t="s">
        <v>21</v>
      </c>
      <c r="C21" s="17"/>
      <c r="D21" s="17"/>
      <c r="E21" s="17"/>
      <c r="F21" s="17"/>
      <c r="G21" s="17"/>
      <c r="H21" s="17"/>
    </row>
    <row r="22" s="11" customFormat="1" ht="12.75">
      <c r="A22" s="10"/>
    </row>
    <row r="23" s="4" customFormat="1" ht="15.75">
      <c r="A23" s="7" t="s">
        <v>2</v>
      </c>
    </row>
    <row r="24" spans="1:8" s="1" customFormat="1" ht="12.75">
      <c r="A24" s="12" t="s">
        <v>4</v>
      </c>
      <c r="B24" s="13" t="s">
        <v>5</v>
      </c>
      <c r="C24" s="13" t="s">
        <v>6</v>
      </c>
      <c r="D24" s="13"/>
      <c r="E24" s="34" t="s">
        <v>35</v>
      </c>
      <c r="F24" s="13" t="s">
        <v>12</v>
      </c>
      <c r="G24" s="13" t="s">
        <v>11</v>
      </c>
      <c r="H24" s="13" t="s">
        <v>13</v>
      </c>
    </row>
    <row r="25" spans="1:8" s="1" customFormat="1" ht="12.75">
      <c r="A25" s="20"/>
      <c r="B25" s="21"/>
      <c r="C25" s="21"/>
      <c r="D25" s="21"/>
      <c r="E25" s="21"/>
      <c r="F25" s="21"/>
      <c r="G25" s="21"/>
      <c r="H25" s="21"/>
    </row>
    <row r="26" spans="1:8" s="1" customFormat="1" ht="12.75">
      <c r="A26" s="20"/>
      <c r="B26" s="21"/>
      <c r="C26" s="21"/>
      <c r="D26" s="21"/>
      <c r="E26" s="21"/>
      <c r="F26" s="21"/>
      <c r="G26" s="21"/>
      <c r="H26" s="21"/>
    </row>
    <row r="27" spans="1:8" s="1" customFormat="1" ht="12.75">
      <c r="A27" s="20"/>
      <c r="B27" s="21"/>
      <c r="C27" s="21"/>
      <c r="D27" s="21"/>
      <c r="E27" s="21"/>
      <c r="F27" s="21"/>
      <c r="G27" s="21"/>
      <c r="H27" s="21"/>
    </row>
    <row r="28" spans="1:8" s="1" customFormat="1" ht="12.75">
      <c r="A28" s="22"/>
      <c r="B28" s="21"/>
      <c r="C28" s="21"/>
      <c r="D28" s="21"/>
      <c r="E28" s="21"/>
      <c r="F28" s="21"/>
      <c r="G28" s="21"/>
      <c r="H28" s="21"/>
    </row>
    <row r="29" spans="1:8" s="1" customFormat="1" ht="12.75">
      <c r="A29" s="22"/>
      <c r="B29" s="21"/>
      <c r="C29" s="21"/>
      <c r="D29" s="21"/>
      <c r="E29" s="21"/>
      <c r="F29" s="21"/>
      <c r="G29" s="21"/>
      <c r="H29" s="21"/>
    </row>
    <row r="30" spans="1:8" ht="12.75">
      <c r="A30" s="16"/>
      <c r="B30" s="13" t="s">
        <v>21</v>
      </c>
      <c r="C30" s="17"/>
      <c r="D30" s="17"/>
      <c r="E30" s="17"/>
      <c r="F30" s="17"/>
      <c r="G30" s="17"/>
      <c r="H30" s="17"/>
    </row>
    <row r="32" s="4" customFormat="1" ht="15.75">
      <c r="A32" s="7" t="s">
        <v>3</v>
      </c>
    </row>
    <row r="33" spans="1:8" s="1" customFormat="1" ht="12.75">
      <c r="A33" s="12" t="s">
        <v>4</v>
      </c>
      <c r="B33" s="13" t="s">
        <v>5</v>
      </c>
      <c r="C33" s="13" t="s">
        <v>6</v>
      </c>
      <c r="D33" s="13"/>
      <c r="E33" s="13" t="s">
        <v>16</v>
      </c>
      <c r="F33" s="13" t="s">
        <v>15</v>
      </c>
      <c r="G33" s="13" t="s">
        <v>14</v>
      </c>
      <c r="H33" s="13" t="s">
        <v>13</v>
      </c>
    </row>
    <row r="34" spans="1:8" ht="12.75">
      <c r="A34" s="23">
        <v>38718</v>
      </c>
      <c r="B34" s="15"/>
      <c r="C34" s="15"/>
      <c r="D34" s="15"/>
      <c r="E34" s="15"/>
      <c r="F34" s="15"/>
      <c r="G34" s="15"/>
      <c r="H34" s="15"/>
    </row>
    <row r="35" spans="1:8" ht="12.75">
      <c r="A35" s="23">
        <v>38749</v>
      </c>
      <c r="B35" s="15"/>
      <c r="C35" s="15"/>
      <c r="D35" s="15"/>
      <c r="E35" s="15"/>
      <c r="F35" s="15"/>
      <c r="G35" s="15"/>
      <c r="H35" s="15"/>
    </row>
    <row r="36" spans="1:8" ht="12.75">
      <c r="A36" s="14" t="s">
        <v>17</v>
      </c>
      <c r="B36" s="15"/>
      <c r="C36" s="15"/>
      <c r="D36" s="15"/>
      <c r="E36" s="15"/>
      <c r="F36" s="15"/>
      <c r="G36" s="15"/>
      <c r="H36" s="15"/>
    </row>
    <row r="37" spans="1:8" ht="12.75">
      <c r="A37" s="23">
        <v>38808</v>
      </c>
      <c r="B37" s="15"/>
      <c r="C37" s="15"/>
      <c r="D37" s="15"/>
      <c r="E37" s="15"/>
      <c r="F37" s="15"/>
      <c r="G37" s="15"/>
      <c r="H37" s="15"/>
    </row>
    <row r="38" spans="1:8" ht="12.75">
      <c r="A38" s="14" t="s">
        <v>18</v>
      </c>
      <c r="B38" s="15"/>
      <c r="C38" s="15"/>
      <c r="D38" s="15"/>
      <c r="E38" s="15"/>
      <c r="F38" s="15"/>
      <c r="G38" s="15"/>
      <c r="H38" s="15"/>
    </row>
    <row r="39" spans="1:8" ht="12.75">
      <c r="A39" s="23">
        <v>38869</v>
      </c>
      <c r="B39" s="15"/>
      <c r="C39" s="15"/>
      <c r="D39" s="15"/>
      <c r="E39" s="15"/>
      <c r="F39" s="15"/>
      <c r="G39" s="15"/>
      <c r="H39" s="15"/>
    </row>
    <row r="40" spans="1:8" ht="12.75">
      <c r="A40" s="23">
        <v>38899</v>
      </c>
      <c r="B40" s="15"/>
      <c r="C40" s="15"/>
      <c r="D40" s="15"/>
      <c r="E40" s="15"/>
      <c r="F40" s="15"/>
      <c r="G40" s="15"/>
      <c r="H40" s="15"/>
    </row>
    <row r="41" spans="1:8" ht="12.75">
      <c r="A41" s="23">
        <v>38930</v>
      </c>
      <c r="B41" s="15"/>
      <c r="C41" s="15"/>
      <c r="D41" s="15"/>
      <c r="E41" s="15"/>
      <c r="F41" s="15"/>
      <c r="G41" s="15"/>
      <c r="H41" s="15"/>
    </row>
    <row r="42" spans="1:8" ht="12.75">
      <c r="A42" s="23">
        <v>38961</v>
      </c>
      <c r="B42" s="15"/>
      <c r="C42" s="15"/>
      <c r="D42" s="15"/>
      <c r="E42" s="15"/>
      <c r="F42" s="15"/>
      <c r="G42" s="15"/>
      <c r="H42" s="15"/>
    </row>
    <row r="43" spans="1:8" ht="12.75">
      <c r="A43" s="14" t="s">
        <v>19</v>
      </c>
      <c r="B43" s="15"/>
      <c r="C43" s="15"/>
      <c r="D43" s="15"/>
      <c r="E43" s="15"/>
      <c r="F43" s="15"/>
      <c r="G43" s="15"/>
      <c r="H43" s="15"/>
    </row>
    <row r="44" spans="1:8" ht="12.75">
      <c r="A44" s="23">
        <v>39022</v>
      </c>
      <c r="B44" s="15"/>
      <c r="C44" s="15"/>
      <c r="D44" s="15"/>
      <c r="E44" s="15"/>
      <c r="F44" s="15"/>
      <c r="G44" s="15"/>
      <c r="H44" s="15"/>
    </row>
    <row r="45" spans="1:8" ht="12.75">
      <c r="A45" s="14" t="s">
        <v>20</v>
      </c>
      <c r="B45" s="15"/>
      <c r="C45" s="15"/>
      <c r="D45" s="15"/>
      <c r="E45" s="15"/>
      <c r="F45" s="15"/>
      <c r="G45" s="15"/>
      <c r="H45" s="15"/>
    </row>
    <row r="46" spans="1:8" ht="12.75">
      <c r="A46" s="16"/>
      <c r="B46" s="13" t="s">
        <v>21</v>
      </c>
      <c r="C46" s="17"/>
      <c r="D46" s="17"/>
      <c r="E46" s="17"/>
      <c r="F46" s="17"/>
      <c r="G46" s="17"/>
      <c r="H46" s="17"/>
    </row>
  </sheetData>
  <printOptions/>
  <pageMargins left="0.5905511811023623" right="0.5905511811023623" top="0.5905511811023623" bottom="0.7874015748031497" header="0.5118110236220472" footer="0.5905511811023623"/>
  <pageSetup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F9" sqref="F9"/>
    </sheetView>
  </sheetViews>
  <sheetFormatPr defaultColWidth="11.421875" defaultRowHeight="12.75"/>
  <cols>
    <col min="1" max="1" width="11.8515625" style="9" customWidth="1"/>
    <col min="2" max="2" width="22.8515625" style="0" customWidth="1"/>
    <col min="3" max="3" width="60.7109375" style="0" customWidth="1"/>
    <col min="4" max="5" width="12.7109375" style="51" bestFit="1" customWidth="1"/>
    <col min="6" max="6" width="13.57421875" style="0" bestFit="1" customWidth="1"/>
    <col min="7" max="7" width="12.28125" style="0" customWidth="1"/>
    <col min="8" max="8" width="9.00390625" style="0" bestFit="1" customWidth="1"/>
  </cols>
  <sheetData>
    <row r="1" spans="1:5" s="3" customFormat="1" ht="18">
      <c r="A1" s="5" t="s">
        <v>113</v>
      </c>
      <c r="D1" s="50"/>
      <c r="E1" s="50"/>
    </row>
    <row r="3" spans="1:2" ht="12.75">
      <c r="A3" s="6">
        <f ca="1">TODAY()</f>
        <v>39127</v>
      </c>
      <c r="B3" t="s">
        <v>114</v>
      </c>
    </row>
    <row r="5" spans="1:5" s="4" customFormat="1" ht="15.75">
      <c r="A5" s="7" t="s">
        <v>0</v>
      </c>
      <c r="D5" s="52"/>
      <c r="E5" s="52"/>
    </row>
    <row r="6" spans="1:8" s="1" customFormat="1" ht="12.75">
      <c r="A6" s="12" t="s">
        <v>4</v>
      </c>
      <c r="B6" s="13" t="s">
        <v>5</v>
      </c>
      <c r="C6" s="13" t="s">
        <v>6</v>
      </c>
      <c r="D6" s="53" t="s">
        <v>7</v>
      </c>
      <c r="E6" s="53" t="s">
        <v>8</v>
      </c>
      <c r="F6" s="13" t="s">
        <v>9</v>
      </c>
      <c r="G6" s="13" t="s">
        <v>10</v>
      </c>
      <c r="H6" s="13" t="s">
        <v>13</v>
      </c>
    </row>
    <row r="7" spans="1:8" s="57" customFormat="1" ht="12.75">
      <c r="A7" s="54">
        <v>39002</v>
      </c>
      <c r="B7" s="15" t="s">
        <v>115</v>
      </c>
      <c r="C7" s="15" t="s">
        <v>116</v>
      </c>
      <c r="D7" s="148" t="s">
        <v>117</v>
      </c>
      <c r="E7" s="149"/>
      <c r="F7" s="55" t="s">
        <v>118</v>
      </c>
      <c r="G7" s="55"/>
      <c r="H7" s="56">
        <v>268</v>
      </c>
    </row>
    <row r="8" spans="1:8" s="57" customFormat="1" ht="12.75">
      <c r="A8" s="54">
        <v>39002</v>
      </c>
      <c r="B8" s="15" t="s">
        <v>115</v>
      </c>
      <c r="C8" s="15" t="s">
        <v>119</v>
      </c>
      <c r="D8" s="148" t="str">
        <f>D7</f>
        <v>press agency</v>
      </c>
      <c r="E8" s="149"/>
      <c r="F8" s="55" t="s">
        <v>118</v>
      </c>
      <c r="G8" s="55"/>
      <c r="H8" s="56">
        <v>268</v>
      </c>
    </row>
    <row r="9" spans="1:8" ht="12" customHeight="1">
      <c r="A9" s="58">
        <v>39002</v>
      </c>
      <c r="B9" s="59" t="s">
        <v>120</v>
      </c>
      <c r="C9" s="59" t="s">
        <v>121</v>
      </c>
      <c r="D9" s="60">
        <v>123063</v>
      </c>
      <c r="E9" s="51">
        <v>626672.6601886486</v>
      </c>
      <c r="F9" s="61" t="s">
        <v>122</v>
      </c>
      <c r="G9" s="59">
        <v>23100</v>
      </c>
      <c r="H9" s="59"/>
    </row>
    <row r="10" spans="1:8" ht="12.75">
      <c r="A10" s="62">
        <v>39003</v>
      </c>
      <c r="B10" s="63" t="s">
        <v>123</v>
      </c>
      <c r="C10" s="63" t="s">
        <v>124</v>
      </c>
      <c r="D10" s="64">
        <v>59074</v>
      </c>
      <c r="E10" s="64">
        <v>218059.65818166302</v>
      </c>
      <c r="F10" s="63">
        <v>0.1</v>
      </c>
      <c r="G10" s="63">
        <v>10670</v>
      </c>
      <c r="H10" s="15">
        <f aca="true" t="shared" si="0" ref="H10:H19">F10*G10</f>
        <v>1067</v>
      </c>
    </row>
    <row r="11" spans="1:8" ht="12.75">
      <c r="A11" s="54">
        <v>39003</v>
      </c>
      <c r="B11" s="15" t="s">
        <v>125</v>
      </c>
      <c r="C11" s="15" t="s">
        <v>126</v>
      </c>
      <c r="D11" s="65">
        <v>70807</v>
      </c>
      <c r="E11" s="65">
        <v>351578.10575701296</v>
      </c>
      <c r="F11" s="15">
        <v>0.3</v>
      </c>
      <c r="G11" s="15">
        <v>12250</v>
      </c>
      <c r="H11" s="15">
        <f t="shared" si="0"/>
        <v>3675</v>
      </c>
    </row>
    <row r="12" spans="1:8" ht="12.75">
      <c r="A12" s="54">
        <v>39003</v>
      </c>
      <c r="B12" s="15" t="s">
        <v>127</v>
      </c>
      <c r="C12" s="15" t="s">
        <v>128</v>
      </c>
      <c r="D12" s="65">
        <v>119545</v>
      </c>
      <c r="E12" s="51">
        <v>589388.1673712686</v>
      </c>
      <c r="F12" s="15">
        <v>0.5</v>
      </c>
      <c r="G12" s="15">
        <v>10600</v>
      </c>
      <c r="H12" s="15">
        <f t="shared" si="0"/>
        <v>5300</v>
      </c>
    </row>
    <row r="13" spans="1:8" ht="12.75">
      <c r="A13" s="54">
        <v>39003</v>
      </c>
      <c r="B13" s="15" t="s">
        <v>129</v>
      </c>
      <c r="C13" s="15" t="s">
        <v>130</v>
      </c>
      <c r="D13" s="65">
        <v>117115</v>
      </c>
      <c r="E13" s="51">
        <v>478676.45732947317</v>
      </c>
      <c r="F13" s="15">
        <v>0.1</v>
      </c>
      <c r="G13" s="15">
        <v>14650</v>
      </c>
      <c r="H13" s="15">
        <f t="shared" si="0"/>
        <v>1465</v>
      </c>
    </row>
    <row r="14" spans="1:8" ht="12.75">
      <c r="A14" s="54">
        <v>39003</v>
      </c>
      <c r="B14" s="49" t="s">
        <v>131</v>
      </c>
      <c r="C14" s="15" t="s">
        <v>132</v>
      </c>
      <c r="D14" s="65">
        <v>157297</v>
      </c>
      <c r="E14" s="65">
        <v>769159.3595120091</v>
      </c>
      <c r="F14" s="15">
        <v>0.4</v>
      </c>
      <c r="G14" s="15">
        <v>19000</v>
      </c>
      <c r="H14" s="15">
        <f t="shared" si="0"/>
        <v>7600</v>
      </c>
    </row>
    <row r="15" spans="1:8" ht="12.75">
      <c r="A15" s="54">
        <v>39003</v>
      </c>
      <c r="B15" s="15" t="s">
        <v>133</v>
      </c>
      <c r="C15" s="15" t="s">
        <v>134</v>
      </c>
      <c r="D15" s="65">
        <v>26005</v>
      </c>
      <c r="E15" s="51">
        <v>88245.71651090342</v>
      </c>
      <c r="F15" s="15">
        <v>0.1</v>
      </c>
      <c r="G15" s="49">
        <v>2900</v>
      </c>
      <c r="H15" s="15">
        <f t="shared" si="0"/>
        <v>290</v>
      </c>
    </row>
    <row r="16" spans="1:8" ht="12.75">
      <c r="A16" s="54">
        <v>39006</v>
      </c>
      <c r="B16" s="15" t="s">
        <v>135</v>
      </c>
      <c r="C16" s="15" t="s">
        <v>136</v>
      </c>
      <c r="D16" s="65">
        <v>97540</v>
      </c>
      <c r="E16" s="65">
        <v>369927.9648888465</v>
      </c>
      <c r="F16" s="15">
        <v>0.2</v>
      </c>
      <c r="G16" s="15">
        <v>17450</v>
      </c>
      <c r="H16" s="15">
        <f t="shared" si="0"/>
        <v>3490</v>
      </c>
    </row>
    <row r="17" spans="1:8" ht="25.5">
      <c r="A17" s="54">
        <v>39009</v>
      </c>
      <c r="B17" s="66" t="s">
        <v>137</v>
      </c>
      <c r="C17" s="15" t="s">
        <v>138</v>
      </c>
      <c r="D17" s="65">
        <v>59074</v>
      </c>
      <c r="E17" s="64">
        <v>218059.65818166302</v>
      </c>
      <c r="F17" s="15">
        <v>0.1</v>
      </c>
      <c r="G17" s="15">
        <v>10670</v>
      </c>
      <c r="H17" s="15">
        <f t="shared" si="0"/>
        <v>1067</v>
      </c>
    </row>
    <row r="18" spans="1:8" ht="12.75">
      <c r="A18" s="54">
        <v>39009</v>
      </c>
      <c r="B18" s="15" t="s">
        <v>139</v>
      </c>
      <c r="C18" s="15" t="s">
        <v>140</v>
      </c>
      <c r="D18" s="65">
        <v>11748</v>
      </c>
      <c r="E18" s="65">
        <v>52000</v>
      </c>
      <c r="F18" s="15">
        <v>0.1</v>
      </c>
      <c r="G18" s="15">
        <v>1700</v>
      </c>
      <c r="H18" s="15">
        <f t="shared" si="0"/>
        <v>170</v>
      </c>
    </row>
    <row r="19" spans="1:8" ht="12.75">
      <c r="A19" s="54">
        <v>39045</v>
      </c>
      <c r="B19" s="15" t="s">
        <v>141</v>
      </c>
      <c r="C19" s="15" t="s">
        <v>142</v>
      </c>
      <c r="D19" s="65">
        <v>294322</v>
      </c>
      <c r="E19" s="65">
        <v>500100</v>
      </c>
      <c r="F19" s="15">
        <v>0.5</v>
      </c>
      <c r="G19" s="15">
        <v>5690</v>
      </c>
      <c r="H19" s="15">
        <f t="shared" si="0"/>
        <v>2845</v>
      </c>
    </row>
    <row r="20" spans="1:8" ht="12.75">
      <c r="A20" s="54">
        <v>39051</v>
      </c>
      <c r="B20" t="s">
        <v>143</v>
      </c>
      <c r="C20" s="15" t="s">
        <v>144</v>
      </c>
      <c r="D20" s="65">
        <v>40000</v>
      </c>
      <c r="E20" s="65">
        <v>100000</v>
      </c>
      <c r="F20" s="67" t="s">
        <v>122</v>
      </c>
      <c r="G20" s="15">
        <v>1270</v>
      </c>
      <c r="H20" s="15"/>
    </row>
    <row r="21" spans="1:8" ht="12.75">
      <c r="A21" s="16"/>
      <c r="B21" s="13" t="s">
        <v>21</v>
      </c>
      <c r="C21" s="17"/>
      <c r="D21" s="68">
        <f>SUM(D9:D20)</f>
        <v>1175590</v>
      </c>
      <c r="E21" s="68">
        <f>SUM(E9:E20)</f>
        <v>4361867.747921489</v>
      </c>
      <c r="F21" s="17"/>
      <c r="G21" s="17"/>
      <c r="H21" s="17">
        <f>SUM(H7:H19)</f>
        <v>27505</v>
      </c>
    </row>
    <row r="23" spans="1:5" s="4" customFormat="1" ht="15.75">
      <c r="A23" s="7" t="s">
        <v>1</v>
      </c>
      <c r="D23" s="52"/>
      <c r="E23" s="52"/>
    </row>
    <row r="24" spans="1:8" s="1" customFormat="1" ht="12.75">
      <c r="A24" s="12" t="s">
        <v>4</v>
      </c>
      <c r="B24" s="13" t="s">
        <v>5</v>
      </c>
      <c r="C24" s="13" t="s">
        <v>6</v>
      </c>
      <c r="D24" s="53"/>
      <c r="E24" s="69" t="s">
        <v>34</v>
      </c>
      <c r="F24" s="13" t="s">
        <v>12</v>
      </c>
      <c r="G24" s="13" t="s">
        <v>11</v>
      </c>
      <c r="H24" s="13" t="s">
        <v>13</v>
      </c>
    </row>
    <row r="25" spans="1:8" s="11" customFormat="1" ht="12.75">
      <c r="A25" s="18"/>
      <c r="B25" s="18"/>
      <c r="C25" s="18"/>
      <c r="D25" s="70"/>
      <c r="E25" s="70"/>
      <c r="F25" s="18"/>
      <c r="G25" s="18"/>
      <c r="H25" s="18"/>
    </row>
    <row r="26" spans="1:8" s="11" customFormat="1" ht="12.75">
      <c r="A26" s="18"/>
      <c r="B26" s="18"/>
      <c r="C26" s="18"/>
      <c r="D26" s="70"/>
      <c r="E26" s="70"/>
      <c r="F26" s="18"/>
      <c r="G26" s="18"/>
      <c r="H26" s="18"/>
    </row>
    <row r="27" spans="1:8" s="11" customFormat="1" ht="12.75">
      <c r="A27" s="18"/>
      <c r="B27" s="18"/>
      <c r="C27" s="18"/>
      <c r="D27" s="70"/>
      <c r="E27" s="70"/>
      <c r="F27" s="18"/>
      <c r="G27" s="18"/>
      <c r="H27" s="18"/>
    </row>
    <row r="28" spans="1:8" s="11" customFormat="1" ht="12.75">
      <c r="A28" s="19"/>
      <c r="B28" s="18"/>
      <c r="C28" s="18"/>
      <c r="D28" s="70"/>
      <c r="E28" s="70"/>
      <c r="F28" s="18"/>
      <c r="G28" s="18"/>
      <c r="H28" s="18"/>
    </row>
    <row r="29" spans="1:8" s="11" customFormat="1" ht="12.75">
      <c r="A29" s="19"/>
      <c r="B29" s="18"/>
      <c r="C29" s="18"/>
      <c r="D29" s="70"/>
      <c r="E29" s="70"/>
      <c r="F29" s="18"/>
      <c r="G29" s="18"/>
      <c r="H29" s="18"/>
    </row>
    <row r="30" spans="1:8" ht="12.75">
      <c r="A30" s="16"/>
      <c r="B30" s="13" t="s">
        <v>21</v>
      </c>
      <c r="C30" s="17"/>
      <c r="D30" s="68"/>
      <c r="E30" s="68"/>
      <c r="F30" s="17"/>
      <c r="G30" s="17"/>
      <c r="H30" s="17"/>
    </row>
    <row r="31" spans="1:5" s="11" customFormat="1" ht="12.75">
      <c r="A31" s="10"/>
      <c r="D31" s="71"/>
      <c r="E31" s="71"/>
    </row>
    <row r="32" spans="1:5" s="4" customFormat="1" ht="15.75">
      <c r="A32" s="7" t="s">
        <v>2</v>
      </c>
      <c r="D32" s="52"/>
      <c r="E32" s="52"/>
    </row>
    <row r="33" spans="1:8" s="1" customFormat="1" ht="12.75">
      <c r="A33" s="12" t="s">
        <v>4</v>
      </c>
      <c r="B33" s="13" t="s">
        <v>5</v>
      </c>
      <c r="C33" s="13" t="s">
        <v>6</v>
      </c>
      <c r="D33" s="53"/>
      <c r="E33" s="69" t="s">
        <v>35</v>
      </c>
      <c r="F33" s="13" t="s">
        <v>12</v>
      </c>
      <c r="G33" s="13" t="s">
        <v>11</v>
      </c>
      <c r="H33" s="13" t="s">
        <v>13</v>
      </c>
    </row>
    <row r="34" spans="1:8" s="1" customFormat="1" ht="12.75">
      <c r="A34" s="54">
        <v>39002</v>
      </c>
      <c r="B34" s="15" t="s">
        <v>145</v>
      </c>
      <c r="C34" s="15" t="s">
        <v>146</v>
      </c>
      <c r="D34" s="72"/>
      <c r="E34" s="70">
        <v>626400</v>
      </c>
      <c r="F34" s="18">
        <v>253</v>
      </c>
      <c r="G34" s="18">
        <v>10</v>
      </c>
      <c r="H34" s="21">
        <f>G34*F34</f>
        <v>2530</v>
      </c>
    </row>
    <row r="35" spans="1:8" s="1" customFormat="1" ht="12.75">
      <c r="A35" s="54">
        <v>39002</v>
      </c>
      <c r="B35" s="15" t="s">
        <v>147</v>
      </c>
      <c r="C35" s="15" t="s">
        <v>122</v>
      </c>
      <c r="D35" s="72"/>
      <c r="E35" s="70">
        <v>370500</v>
      </c>
      <c r="F35" s="21"/>
      <c r="G35" s="18">
        <v>10</v>
      </c>
      <c r="H35" s="21">
        <f>G35*F35</f>
        <v>0</v>
      </c>
    </row>
    <row r="36" spans="1:8" s="1" customFormat="1" ht="25.5">
      <c r="A36" s="54">
        <v>39042</v>
      </c>
      <c r="B36" s="18" t="s">
        <v>148</v>
      </c>
      <c r="C36" s="73" t="s">
        <v>149</v>
      </c>
      <c r="D36" s="72"/>
      <c r="E36" s="70">
        <v>711300</v>
      </c>
      <c r="F36" s="18">
        <v>60</v>
      </c>
      <c r="G36" s="18">
        <v>10</v>
      </c>
      <c r="H36" s="21">
        <f>G36*F36</f>
        <v>600</v>
      </c>
    </row>
    <row r="37" spans="1:8" s="1" customFormat="1" ht="12.75">
      <c r="A37" s="22"/>
      <c r="B37" s="21"/>
      <c r="C37" s="21"/>
      <c r="D37" s="72"/>
      <c r="E37" s="72"/>
      <c r="F37" s="21"/>
      <c r="G37" s="21"/>
      <c r="H37" s="21"/>
    </row>
    <row r="38" spans="1:8" s="1" customFormat="1" ht="12.75">
      <c r="A38" s="22"/>
      <c r="B38" s="21"/>
      <c r="C38" s="21"/>
      <c r="D38" s="72"/>
      <c r="E38" s="72"/>
      <c r="F38" s="21"/>
      <c r="G38" s="21"/>
      <c r="H38" s="21"/>
    </row>
    <row r="39" spans="1:8" ht="12.75">
      <c r="A39" s="16"/>
      <c r="B39" s="13" t="s">
        <v>21</v>
      </c>
      <c r="C39" s="17"/>
      <c r="D39" s="68"/>
      <c r="E39" s="68"/>
      <c r="F39" s="17"/>
      <c r="G39" s="17"/>
      <c r="H39" s="17"/>
    </row>
    <row r="41" spans="1:5" s="4" customFormat="1" ht="15.75">
      <c r="A41" s="7" t="s">
        <v>3</v>
      </c>
      <c r="D41" s="52"/>
      <c r="E41" s="52"/>
    </row>
    <row r="42" spans="1:8" s="1" customFormat="1" ht="12.75">
      <c r="A42" s="12" t="s">
        <v>4</v>
      </c>
      <c r="B42" s="13" t="s">
        <v>5</v>
      </c>
      <c r="C42" s="13" t="s">
        <v>6</v>
      </c>
      <c r="D42" s="53"/>
      <c r="E42" s="53" t="s">
        <v>16</v>
      </c>
      <c r="F42" s="13" t="s">
        <v>15</v>
      </c>
      <c r="G42" s="13" t="s">
        <v>14</v>
      </c>
      <c r="H42" s="13" t="s">
        <v>13</v>
      </c>
    </row>
    <row r="43" spans="1:8" ht="12.75">
      <c r="A43" s="14" t="s">
        <v>19</v>
      </c>
      <c r="B43" s="26" t="s">
        <v>150</v>
      </c>
      <c r="C43" s="15"/>
      <c r="D43" s="65"/>
      <c r="E43" s="65"/>
      <c r="F43" s="15">
        <v>10000</v>
      </c>
      <c r="G43" s="74">
        <v>0.4</v>
      </c>
      <c r="H43" s="15">
        <f>F43*G43</f>
        <v>4000</v>
      </c>
    </row>
    <row r="44" spans="1:8" ht="12.75">
      <c r="A44" s="23">
        <v>39022</v>
      </c>
      <c r="B44" s="26" t="s">
        <v>150</v>
      </c>
      <c r="C44" s="15"/>
      <c r="D44" s="65"/>
      <c r="E44" s="65"/>
      <c r="F44" s="15">
        <v>9043</v>
      </c>
      <c r="G44" s="74">
        <v>0.4</v>
      </c>
      <c r="H44" s="75">
        <f>F44*G44</f>
        <v>3617.2000000000003</v>
      </c>
    </row>
    <row r="45" spans="1:8" ht="12.75">
      <c r="A45" s="14" t="s">
        <v>20</v>
      </c>
      <c r="B45" s="26" t="s">
        <v>150</v>
      </c>
      <c r="C45" s="15"/>
      <c r="D45" s="65"/>
      <c r="E45" s="65"/>
      <c r="F45" s="15">
        <v>9080</v>
      </c>
      <c r="G45" s="74">
        <v>0.4</v>
      </c>
      <c r="H45" s="15">
        <f>G45*F45</f>
        <v>3632</v>
      </c>
    </row>
    <row r="46" spans="1:8" ht="12.75">
      <c r="A46" s="16"/>
      <c r="B46" s="13" t="s">
        <v>21</v>
      </c>
      <c r="C46" s="17"/>
      <c r="D46" s="68"/>
      <c r="E46" s="68"/>
      <c r="F46" s="17">
        <f>SUM(F43:F45)</f>
        <v>28123</v>
      </c>
      <c r="G46" s="17"/>
      <c r="H46" s="76">
        <f>SUM(H43:H45)</f>
        <v>11249.2</v>
      </c>
    </row>
  </sheetData>
  <mergeCells count="2">
    <mergeCell ref="D7:E7"/>
    <mergeCell ref="D8:E8"/>
  </mergeCells>
  <hyperlinks>
    <hyperlink ref="B43" r:id="rId1" display="www.topten.be"/>
    <hyperlink ref="B44" r:id="rId2" display="www.topten.be"/>
    <hyperlink ref="B45" r:id="rId3" display="www.topten.be"/>
  </hyperlinks>
  <printOptions/>
  <pageMargins left="0.5905511811023623" right="0.5905511811023623" top="0.5905511811023623" bottom="0.7874015748031497" header="0.5118110236220472" footer="0.5905511811023623"/>
  <pageSetup orientation="landscape" paperSize="9" r:id="rId4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J14" sqref="J14"/>
    </sheetView>
  </sheetViews>
  <sheetFormatPr defaultColWidth="11.421875" defaultRowHeight="12.75"/>
  <cols>
    <col min="1" max="1" width="20.7109375" style="81" customWidth="1"/>
    <col min="2" max="2" width="22.8515625" style="81" customWidth="1"/>
    <col min="3" max="3" width="46.28125" style="82" customWidth="1"/>
    <col min="4" max="5" width="10.8515625" style="81" customWidth="1"/>
    <col min="6" max="6" width="13.140625" style="81" customWidth="1"/>
    <col min="7" max="7" width="12.28125" style="81" customWidth="1"/>
    <col min="8" max="8" width="10.00390625" style="81" customWidth="1"/>
    <col min="9" max="16384" width="11.421875" style="81" customWidth="1"/>
  </cols>
  <sheetData>
    <row r="1" spans="1:3" s="78" customFormat="1" ht="18">
      <c r="A1" s="77" t="s">
        <v>153</v>
      </c>
      <c r="C1" s="79"/>
    </row>
    <row r="3" spans="1:2" ht="12.75">
      <c r="A3" s="80">
        <f ca="1">TODAY()</f>
        <v>39127</v>
      </c>
      <c r="B3" s="81" t="s">
        <v>154</v>
      </c>
    </row>
    <row r="5" spans="1:3" s="83" customFormat="1" ht="15.75">
      <c r="A5" s="83" t="s">
        <v>0</v>
      </c>
      <c r="C5" s="84"/>
    </row>
    <row r="6" spans="1:8" s="87" customFormat="1" ht="12.75">
      <c r="A6" s="85" t="s">
        <v>4</v>
      </c>
      <c r="B6" s="85" t="s">
        <v>5</v>
      </c>
      <c r="C6" s="86" t="s">
        <v>6</v>
      </c>
      <c r="D6" s="85" t="s">
        <v>7</v>
      </c>
      <c r="E6" s="85" t="s">
        <v>8</v>
      </c>
      <c r="F6" s="85" t="s">
        <v>9</v>
      </c>
      <c r="G6" s="85" t="s">
        <v>10</v>
      </c>
      <c r="H6" s="85" t="s">
        <v>13</v>
      </c>
    </row>
    <row r="7" spans="1:8" s="92" customFormat="1" ht="12.75">
      <c r="A7" s="88" t="s">
        <v>155</v>
      </c>
      <c r="B7" s="89" t="s">
        <v>156</v>
      </c>
      <c r="C7" s="90" t="s">
        <v>157</v>
      </c>
      <c r="D7" s="89">
        <v>5125</v>
      </c>
      <c r="E7" s="91">
        <f>D7*1.5</f>
        <v>7687.5</v>
      </c>
      <c r="F7" s="89">
        <v>0.25</v>
      </c>
      <c r="G7" s="89"/>
      <c r="H7" s="89"/>
    </row>
    <row r="8" spans="1:8" s="92" customFormat="1" ht="12.75">
      <c r="A8" s="93">
        <v>39008</v>
      </c>
      <c r="B8" s="89" t="s">
        <v>158</v>
      </c>
      <c r="C8" s="90" t="s">
        <v>159</v>
      </c>
      <c r="D8" s="89">
        <v>47288</v>
      </c>
      <c r="E8" s="91">
        <f>D8*2</f>
        <v>94576</v>
      </c>
      <c r="F8" s="89">
        <v>0.25</v>
      </c>
      <c r="G8" s="89"/>
      <c r="H8" s="89"/>
    </row>
    <row r="9" spans="1:8" s="92" customFormat="1" ht="25.5">
      <c r="A9" s="93">
        <v>39021</v>
      </c>
      <c r="B9" s="89" t="s">
        <v>160</v>
      </c>
      <c r="C9" s="90" t="s">
        <v>161</v>
      </c>
      <c r="D9" s="89">
        <v>111547</v>
      </c>
      <c r="E9" s="91">
        <f>D9*2</f>
        <v>223094</v>
      </c>
      <c r="F9" s="89">
        <v>1</v>
      </c>
      <c r="G9" s="89"/>
      <c r="H9" s="89"/>
    </row>
    <row r="10" spans="1:8" s="92" customFormat="1" ht="25.5">
      <c r="A10" s="93">
        <v>39050</v>
      </c>
      <c r="B10" s="89" t="s">
        <v>162</v>
      </c>
      <c r="C10" s="90" t="s">
        <v>163</v>
      </c>
      <c r="D10" s="89">
        <v>5358</v>
      </c>
      <c r="E10" s="91">
        <f>D10*1.5</f>
        <v>8037</v>
      </c>
      <c r="F10" s="89">
        <v>0.25</v>
      </c>
      <c r="G10" s="89"/>
      <c r="H10" s="89"/>
    </row>
    <row r="11" spans="1:8" ht="25.5">
      <c r="A11" s="94">
        <v>39052</v>
      </c>
      <c r="B11" s="95" t="s">
        <v>164</v>
      </c>
      <c r="C11" s="38" t="s">
        <v>163</v>
      </c>
      <c r="D11" s="95">
        <v>4642</v>
      </c>
      <c r="E11" s="91">
        <f>D11*1.5</f>
        <v>6963</v>
      </c>
      <c r="F11" s="89">
        <v>0.25</v>
      </c>
      <c r="G11" s="95"/>
      <c r="H11" s="95"/>
    </row>
    <row r="12" spans="1:8" ht="38.25">
      <c r="A12" s="94">
        <v>39057</v>
      </c>
      <c r="B12" s="95" t="s">
        <v>165</v>
      </c>
      <c r="C12" s="38" t="s">
        <v>166</v>
      </c>
      <c r="D12" s="95">
        <v>60780</v>
      </c>
      <c r="E12" s="91">
        <f aca="true" t="shared" si="0" ref="E12:E17">D12*2</f>
        <v>121560</v>
      </c>
      <c r="F12" s="95">
        <v>1</v>
      </c>
      <c r="G12" s="95"/>
      <c r="H12" s="95"/>
    </row>
    <row r="13" spans="1:8" ht="12.75">
      <c r="A13" s="94">
        <v>39057</v>
      </c>
      <c r="B13" s="95" t="s">
        <v>165</v>
      </c>
      <c r="C13" s="38" t="s">
        <v>167</v>
      </c>
      <c r="D13" s="95">
        <v>60780</v>
      </c>
      <c r="E13" s="91">
        <f t="shared" si="0"/>
        <v>121560</v>
      </c>
      <c r="F13" s="89">
        <v>0.2</v>
      </c>
      <c r="G13" s="95"/>
      <c r="H13" s="95"/>
    </row>
    <row r="14" spans="1:8" ht="38.25">
      <c r="A14" s="94">
        <v>39060</v>
      </c>
      <c r="B14" s="95" t="s">
        <v>168</v>
      </c>
      <c r="C14" s="38" t="s">
        <v>166</v>
      </c>
      <c r="D14" s="95">
        <v>29687</v>
      </c>
      <c r="E14" s="91">
        <f t="shared" si="0"/>
        <v>59374</v>
      </c>
      <c r="F14" s="95">
        <v>1</v>
      </c>
      <c r="G14" s="95"/>
      <c r="H14" s="95"/>
    </row>
    <row r="15" spans="1:8" ht="12.75">
      <c r="A15" s="94">
        <v>39060</v>
      </c>
      <c r="B15" s="95" t="s">
        <v>168</v>
      </c>
      <c r="C15" s="38" t="s">
        <v>167</v>
      </c>
      <c r="D15" s="95">
        <v>29687</v>
      </c>
      <c r="E15" s="91">
        <f t="shared" si="0"/>
        <v>59374</v>
      </c>
      <c r="F15" s="89">
        <v>0.2</v>
      </c>
      <c r="G15" s="95"/>
      <c r="H15" s="95"/>
    </row>
    <row r="16" spans="1:8" ht="38.25">
      <c r="A16" s="94">
        <v>39062</v>
      </c>
      <c r="B16" s="95" t="s">
        <v>169</v>
      </c>
      <c r="C16" s="38" t="s">
        <v>166</v>
      </c>
      <c r="D16" s="95">
        <v>22490</v>
      </c>
      <c r="E16" s="91">
        <f t="shared" si="0"/>
        <v>44980</v>
      </c>
      <c r="F16" s="95">
        <v>1</v>
      </c>
      <c r="G16" s="95"/>
      <c r="H16" s="95"/>
    </row>
    <row r="17" spans="1:8" ht="12.75">
      <c r="A17" s="94">
        <v>39062</v>
      </c>
      <c r="B17" s="95" t="s">
        <v>169</v>
      </c>
      <c r="C17" s="38" t="s">
        <v>167</v>
      </c>
      <c r="D17" s="95">
        <v>22490</v>
      </c>
      <c r="E17" s="91">
        <f t="shared" si="0"/>
        <v>44980</v>
      </c>
      <c r="F17" s="89">
        <v>0.2</v>
      </c>
      <c r="G17" s="95"/>
      <c r="H17" s="95"/>
    </row>
    <row r="18" spans="1:8" ht="38.25">
      <c r="A18" s="94">
        <v>39062</v>
      </c>
      <c r="B18" s="95" t="s">
        <v>170</v>
      </c>
      <c r="C18" s="38" t="s">
        <v>166</v>
      </c>
      <c r="D18" s="95">
        <v>14274</v>
      </c>
      <c r="E18" s="91">
        <f>D18*1.5</f>
        <v>21411</v>
      </c>
      <c r="F18" s="95">
        <v>1</v>
      </c>
      <c r="G18" s="95"/>
      <c r="H18" s="95"/>
    </row>
    <row r="19" spans="1:8" ht="12.75">
      <c r="A19" s="94">
        <v>39062</v>
      </c>
      <c r="B19" s="95" t="s">
        <v>170</v>
      </c>
      <c r="C19" s="38" t="s">
        <v>167</v>
      </c>
      <c r="D19" s="95">
        <v>14274</v>
      </c>
      <c r="E19" s="91">
        <f>D19*1.5</f>
        <v>21411</v>
      </c>
      <c r="F19" s="89">
        <v>0.2</v>
      </c>
      <c r="G19" s="95"/>
      <c r="H19" s="95"/>
    </row>
    <row r="20" spans="1:8" ht="38.25">
      <c r="A20" s="94">
        <v>39064</v>
      </c>
      <c r="B20" s="95" t="s">
        <v>171</v>
      </c>
      <c r="C20" s="38" t="s">
        <v>166</v>
      </c>
      <c r="D20" s="95">
        <v>27874</v>
      </c>
      <c r="E20" s="91">
        <f>D20*1.5</f>
        <v>41811</v>
      </c>
      <c r="F20" s="95">
        <v>1</v>
      </c>
      <c r="G20" s="95"/>
      <c r="H20" s="95"/>
    </row>
    <row r="21" spans="1:8" ht="12.75">
      <c r="A21" s="94">
        <v>39064</v>
      </c>
      <c r="B21" s="95" t="s">
        <v>171</v>
      </c>
      <c r="C21" s="38" t="s">
        <v>167</v>
      </c>
      <c r="D21" s="95">
        <v>27874</v>
      </c>
      <c r="E21" s="91">
        <f>D21*1.5</f>
        <v>41811</v>
      </c>
      <c r="F21" s="89">
        <v>0.2</v>
      </c>
      <c r="G21" s="95"/>
      <c r="H21" s="95"/>
    </row>
    <row r="22" spans="1:10" ht="12.75">
      <c r="A22" s="94"/>
      <c r="B22" s="95"/>
      <c r="C22" s="38"/>
      <c r="D22" s="95"/>
      <c r="E22" s="95"/>
      <c r="F22" s="95"/>
      <c r="G22" s="95"/>
      <c r="H22" s="95"/>
      <c r="J22" s="81">
        <v>0</v>
      </c>
    </row>
    <row r="23" spans="1:8" ht="12.75">
      <c r="A23" s="95"/>
      <c r="B23" s="95"/>
      <c r="C23" s="38"/>
      <c r="D23" s="95"/>
      <c r="E23" s="95"/>
      <c r="F23" s="95"/>
      <c r="G23" s="95"/>
      <c r="H23" s="95"/>
    </row>
    <row r="24" spans="1:8" ht="12.75">
      <c r="A24" s="96"/>
      <c r="B24" s="85" t="s">
        <v>21</v>
      </c>
      <c r="C24" s="97"/>
      <c r="D24" s="98"/>
      <c r="E24" s="98"/>
      <c r="F24" s="98"/>
      <c r="G24" s="98"/>
      <c r="H24" s="98"/>
    </row>
    <row r="26" spans="1:3" s="83" customFormat="1" ht="15.75">
      <c r="A26" s="83" t="s">
        <v>1</v>
      </c>
      <c r="C26" s="84"/>
    </row>
    <row r="27" spans="1:8" s="87" customFormat="1" ht="12.75">
      <c r="A27" s="85" t="s">
        <v>4</v>
      </c>
      <c r="B27" s="85" t="s">
        <v>5</v>
      </c>
      <c r="C27" s="86" t="s">
        <v>6</v>
      </c>
      <c r="D27" s="85"/>
      <c r="E27" s="99" t="s">
        <v>34</v>
      </c>
      <c r="F27" s="85" t="s">
        <v>12</v>
      </c>
      <c r="G27" s="85" t="s">
        <v>11</v>
      </c>
      <c r="H27" s="85" t="s">
        <v>13</v>
      </c>
    </row>
    <row r="28" spans="1:8" s="102" customFormat="1" ht="12.75">
      <c r="A28" s="100"/>
      <c r="B28" s="100"/>
      <c r="C28" s="101"/>
      <c r="D28" s="100"/>
      <c r="E28" s="100"/>
      <c r="F28" s="100"/>
      <c r="G28" s="100"/>
      <c r="H28" s="100"/>
    </row>
    <row r="29" spans="1:8" s="102" customFormat="1" ht="12.75">
      <c r="A29" s="100"/>
      <c r="B29" s="100"/>
      <c r="C29" s="101"/>
      <c r="D29" s="100"/>
      <c r="E29" s="100"/>
      <c r="F29" s="100"/>
      <c r="G29" s="100"/>
      <c r="H29" s="100"/>
    </row>
    <row r="30" spans="1:8" s="102" customFormat="1" ht="12.75">
      <c r="A30" s="100"/>
      <c r="B30" s="100"/>
      <c r="C30" s="101"/>
      <c r="D30" s="100"/>
      <c r="E30" s="100"/>
      <c r="F30" s="100"/>
      <c r="G30" s="100"/>
      <c r="H30" s="100"/>
    </row>
    <row r="31" spans="1:8" s="102" customFormat="1" ht="12.75">
      <c r="A31" s="100"/>
      <c r="B31" s="100"/>
      <c r="C31" s="101"/>
      <c r="D31" s="100"/>
      <c r="E31" s="100"/>
      <c r="F31" s="100"/>
      <c r="G31" s="100"/>
      <c r="H31" s="100"/>
    </row>
    <row r="32" spans="1:8" s="102" customFormat="1" ht="12.75">
      <c r="A32" s="100"/>
      <c r="B32" s="100"/>
      <c r="C32" s="101"/>
      <c r="D32" s="100"/>
      <c r="E32" s="100"/>
      <c r="F32" s="100"/>
      <c r="G32" s="100"/>
      <c r="H32" s="100"/>
    </row>
    <row r="33" spans="1:8" ht="12.75">
      <c r="A33" s="96"/>
      <c r="B33" s="85" t="s">
        <v>21</v>
      </c>
      <c r="C33" s="97"/>
      <c r="D33" s="98"/>
      <c r="E33" s="98"/>
      <c r="F33" s="98"/>
      <c r="G33" s="98"/>
      <c r="H33" s="98"/>
    </row>
    <row r="34" s="102" customFormat="1" ht="12.75">
      <c r="C34" s="103"/>
    </row>
    <row r="35" spans="1:3" s="83" customFormat="1" ht="15.75">
      <c r="A35" s="83" t="s">
        <v>2</v>
      </c>
      <c r="C35" s="84"/>
    </row>
    <row r="36" spans="1:8" s="87" customFormat="1" ht="12.75">
      <c r="A36" s="85" t="s">
        <v>4</v>
      </c>
      <c r="B36" s="85" t="s">
        <v>5</v>
      </c>
      <c r="C36" s="86" t="s">
        <v>6</v>
      </c>
      <c r="D36" s="85"/>
      <c r="E36" s="99" t="s">
        <v>35</v>
      </c>
      <c r="F36" s="85" t="s">
        <v>12</v>
      </c>
      <c r="G36" s="85" t="s">
        <v>11</v>
      </c>
      <c r="H36" s="85" t="s">
        <v>13</v>
      </c>
    </row>
    <row r="37" spans="1:8" s="87" customFormat="1" ht="12.75">
      <c r="A37" s="94"/>
      <c r="B37" s="104"/>
      <c r="C37" s="105"/>
      <c r="D37" s="104"/>
      <c r="E37" s="104"/>
      <c r="F37" s="104"/>
      <c r="G37" s="104"/>
      <c r="H37" s="104"/>
    </row>
    <row r="38" spans="1:8" s="87" customFormat="1" ht="12.75">
      <c r="A38" s="94"/>
      <c r="B38" s="104"/>
      <c r="C38" s="105"/>
      <c r="D38" s="104"/>
      <c r="E38" s="104"/>
      <c r="F38" s="104"/>
      <c r="G38" s="104"/>
      <c r="H38" s="104"/>
    </row>
    <row r="39" spans="1:8" s="87" customFormat="1" ht="12.75">
      <c r="A39" s="94"/>
      <c r="B39" s="104"/>
      <c r="C39" s="105"/>
      <c r="D39" s="104"/>
      <c r="E39" s="104"/>
      <c r="F39" s="104"/>
      <c r="G39" s="104"/>
      <c r="H39" s="104"/>
    </row>
    <row r="40" spans="1:8" s="87" customFormat="1" ht="12.75">
      <c r="A40" s="104"/>
      <c r="B40" s="104"/>
      <c r="C40" s="105"/>
      <c r="D40" s="104"/>
      <c r="E40" s="104"/>
      <c r="F40" s="104"/>
      <c r="G40" s="104"/>
      <c r="H40" s="104"/>
    </row>
    <row r="41" spans="1:8" s="87" customFormat="1" ht="12.75">
      <c r="A41" s="104"/>
      <c r="B41" s="104"/>
      <c r="C41" s="105"/>
      <c r="D41" s="104"/>
      <c r="E41" s="104"/>
      <c r="F41" s="104"/>
      <c r="G41" s="104"/>
      <c r="H41" s="104"/>
    </row>
    <row r="42" spans="1:8" ht="12.75">
      <c r="A42" s="96"/>
      <c r="B42" s="85" t="s">
        <v>21</v>
      </c>
      <c r="C42" s="97"/>
      <c r="D42" s="98"/>
      <c r="E42" s="98"/>
      <c r="F42" s="98"/>
      <c r="G42" s="98"/>
      <c r="H42" s="98"/>
    </row>
    <row r="44" spans="1:3" s="83" customFormat="1" ht="15.75">
      <c r="A44" s="83" t="s">
        <v>3</v>
      </c>
      <c r="C44" s="84"/>
    </row>
    <row r="45" spans="1:8" s="87" customFormat="1" ht="12.75">
      <c r="A45" s="85" t="s">
        <v>4</v>
      </c>
      <c r="B45" s="85" t="s">
        <v>5</v>
      </c>
      <c r="C45" s="86" t="s">
        <v>6</v>
      </c>
      <c r="D45" s="85"/>
      <c r="E45" s="85" t="s">
        <v>16</v>
      </c>
      <c r="F45" s="85" t="s">
        <v>15</v>
      </c>
      <c r="G45" s="85" t="s">
        <v>14</v>
      </c>
      <c r="H45" s="85" t="s">
        <v>13</v>
      </c>
    </row>
    <row r="46" spans="1:8" ht="12.75">
      <c r="A46" s="106">
        <v>38718</v>
      </c>
      <c r="B46" s="95"/>
      <c r="C46" s="38"/>
      <c r="D46" s="95"/>
      <c r="E46" s="95"/>
      <c r="F46" s="95"/>
      <c r="G46" s="95"/>
      <c r="H46" s="95"/>
    </row>
    <row r="47" spans="1:8" ht="12.75">
      <c r="A47" s="106">
        <v>38749</v>
      </c>
      <c r="B47" s="95"/>
      <c r="C47" s="38"/>
      <c r="D47" s="95"/>
      <c r="E47" s="95"/>
      <c r="F47" s="95"/>
      <c r="G47" s="95"/>
      <c r="H47" s="95"/>
    </row>
    <row r="48" spans="1:8" ht="12.75">
      <c r="A48" s="106" t="s">
        <v>17</v>
      </c>
      <c r="B48" s="95"/>
      <c r="C48" s="38"/>
      <c r="D48" s="95"/>
      <c r="E48" s="95"/>
      <c r="F48" s="95"/>
      <c r="G48" s="95"/>
      <c r="H48" s="95"/>
    </row>
    <row r="49" spans="1:8" ht="12.75">
      <c r="A49" s="106">
        <v>38808</v>
      </c>
      <c r="B49" s="95"/>
      <c r="C49" s="38"/>
      <c r="D49" s="95"/>
      <c r="E49" s="95"/>
      <c r="F49" s="95"/>
      <c r="G49" s="95"/>
      <c r="H49" s="95"/>
    </row>
    <row r="50" spans="1:8" ht="12.75">
      <c r="A50" s="106" t="s">
        <v>18</v>
      </c>
      <c r="B50" s="95"/>
      <c r="C50" s="38"/>
      <c r="D50" s="95"/>
      <c r="E50" s="95"/>
      <c r="F50" s="95"/>
      <c r="G50" s="95"/>
      <c r="H50" s="95"/>
    </row>
    <row r="51" spans="1:8" ht="12.75">
      <c r="A51" s="106">
        <v>38869</v>
      </c>
      <c r="B51" s="95"/>
      <c r="C51" s="38"/>
      <c r="D51" s="95"/>
      <c r="E51" s="95"/>
      <c r="F51" s="95"/>
      <c r="G51" s="95"/>
      <c r="H51" s="95"/>
    </row>
    <row r="52" spans="1:8" ht="12.75">
      <c r="A52" s="106">
        <v>38899</v>
      </c>
      <c r="B52" s="95"/>
      <c r="C52" s="38"/>
      <c r="D52" s="95"/>
      <c r="E52" s="95"/>
      <c r="F52" s="95"/>
      <c r="G52" s="95"/>
      <c r="H52" s="95"/>
    </row>
    <row r="53" spans="1:8" ht="12.75">
      <c r="A53" s="106">
        <v>38930</v>
      </c>
      <c r="B53" s="95"/>
      <c r="C53" s="38"/>
      <c r="D53" s="95"/>
      <c r="E53" s="95"/>
      <c r="F53" s="95"/>
      <c r="G53" s="95"/>
      <c r="H53" s="95"/>
    </row>
    <row r="54" spans="1:8" ht="12.75">
      <c r="A54" s="106">
        <v>38961</v>
      </c>
      <c r="B54" s="95"/>
      <c r="C54" s="38"/>
      <c r="D54" s="95"/>
      <c r="E54" s="95"/>
      <c r="F54" s="95"/>
      <c r="G54" s="95"/>
      <c r="H54" s="95"/>
    </row>
    <row r="55" spans="1:8" ht="12.75">
      <c r="A55" s="106" t="s">
        <v>19</v>
      </c>
      <c r="B55" s="95"/>
      <c r="C55" s="38"/>
      <c r="D55" s="95"/>
      <c r="E55" s="95"/>
      <c r="F55" s="95"/>
      <c r="G55" s="95"/>
      <c r="H55" s="95"/>
    </row>
    <row r="56" spans="1:8" ht="12.75">
      <c r="A56" s="106">
        <v>39022</v>
      </c>
      <c r="B56" s="95"/>
      <c r="C56" s="38"/>
      <c r="D56" s="95"/>
      <c r="E56" s="95"/>
      <c r="F56" s="95"/>
      <c r="G56" s="95"/>
      <c r="H56" s="95"/>
    </row>
    <row r="57" spans="1:8" ht="12.75">
      <c r="A57" s="106" t="s">
        <v>20</v>
      </c>
      <c r="B57" s="95"/>
      <c r="C57" s="38"/>
      <c r="D57" s="95"/>
      <c r="E57" s="95"/>
      <c r="F57" s="95"/>
      <c r="G57" s="95"/>
      <c r="H57" s="95"/>
    </row>
    <row r="58" spans="1:8" ht="12.75">
      <c r="A58" s="96"/>
      <c r="B58" s="85" t="s">
        <v>21</v>
      </c>
      <c r="C58" s="97"/>
      <c r="D58" s="98"/>
      <c r="E58" s="98"/>
      <c r="F58" s="98"/>
      <c r="G58" s="98"/>
      <c r="H58" s="98"/>
    </row>
  </sheetData>
  <printOptions/>
  <pageMargins left="0.5905511811023623" right="0.5905511811023623" top="0.5905511811023623" bottom="0.7874015748031497" header="0.5118110236220472" footer="0.5905511811023623"/>
  <pageSetup horizontalDpi="300" verticalDpi="3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C48" sqref="C48"/>
    </sheetView>
  </sheetViews>
  <sheetFormatPr defaultColWidth="11.421875" defaultRowHeight="12.75"/>
  <cols>
    <col min="1" max="1" width="11.421875" style="9" customWidth="1"/>
    <col min="2" max="2" width="33.421875" style="0" customWidth="1"/>
    <col min="3" max="3" width="64.7109375" style="0" customWidth="1"/>
    <col min="4" max="4" width="13.00390625" style="0" customWidth="1"/>
    <col min="5" max="5" width="10.421875" style="108" customWidth="1"/>
    <col min="6" max="6" width="14.8515625" style="0" customWidth="1"/>
    <col min="7" max="7" width="12.8515625" style="108" customWidth="1"/>
    <col min="8" max="8" width="11.57421875" style="108" customWidth="1"/>
  </cols>
  <sheetData>
    <row r="1" spans="1:8" s="3" customFormat="1" ht="18">
      <c r="A1" s="5" t="s">
        <v>172</v>
      </c>
      <c r="E1" s="107"/>
      <c r="G1" s="107"/>
      <c r="H1" s="107"/>
    </row>
    <row r="3" spans="1:2" ht="12.75">
      <c r="A3" s="6">
        <f ca="1">TODAY()</f>
        <v>39127</v>
      </c>
      <c r="B3" s="1" t="s">
        <v>173</v>
      </c>
    </row>
    <row r="5" spans="1:8" s="4" customFormat="1" ht="15.75">
      <c r="A5" s="7" t="s">
        <v>0</v>
      </c>
      <c r="E5" s="109"/>
      <c r="G5" s="109"/>
      <c r="H5" s="109"/>
    </row>
    <row r="6" spans="1:8" s="1" customFormat="1" ht="12.75">
      <c r="A6" s="12" t="s">
        <v>4</v>
      </c>
      <c r="B6" s="13" t="s">
        <v>5</v>
      </c>
      <c r="C6" s="13" t="s">
        <v>6</v>
      </c>
      <c r="D6" s="13" t="s">
        <v>7</v>
      </c>
      <c r="E6" s="110" t="s">
        <v>8</v>
      </c>
      <c r="F6" s="13" t="s">
        <v>9</v>
      </c>
      <c r="G6" s="111" t="s">
        <v>10</v>
      </c>
      <c r="H6" s="111" t="s">
        <v>13</v>
      </c>
    </row>
    <row r="7" spans="1:8" ht="12.75">
      <c r="A7" s="112">
        <v>38718</v>
      </c>
      <c r="B7" s="113" t="s">
        <v>174</v>
      </c>
      <c r="C7" s="113" t="s">
        <v>175</v>
      </c>
      <c r="D7" s="114">
        <v>424722</v>
      </c>
      <c r="E7" s="115">
        <v>1723000</v>
      </c>
      <c r="F7" s="116">
        <v>0.3</v>
      </c>
      <c r="G7" s="115">
        <v>26000</v>
      </c>
      <c r="H7" s="115">
        <f aca="true" t="shared" si="0" ref="H7:H12">F7*G7</f>
        <v>7800</v>
      </c>
    </row>
    <row r="8" spans="1:8" ht="12.75">
      <c r="A8" s="112">
        <v>38718</v>
      </c>
      <c r="B8" s="113" t="s">
        <v>176</v>
      </c>
      <c r="C8" s="113" t="s">
        <v>177</v>
      </c>
      <c r="D8" s="114">
        <v>1000</v>
      </c>
      <c r="E8" s="115">
        <v>3000</v>
      </c>
      <c r="F8" s="116">
        <v>0.5</v>
      </c>
      <c r="G8" s="115">
        <v>1900</v>
      </c>
      <c r="H8" s="115">
        <f t="shared" si="0"/>
        <v>950</v>
      </c>
    </row>
    <row r="9" spans="1:8" ht="12.75">
      <c r="A9" s="112">
        <v>38724</v>
      </c>
      <c r="B9" s="113" t="s">
        <v>178</v>
      </c>
      <c r="C9" s="113" t="s">
        <v>179</v>
      </c>
      <c r="D9" s="114">
        <v>346686</v>
      </c>
      <c r="E9" s="115">
        <v>693372</v>
      </c>
      <c r="F9" s="116">
        <v>0.5</v>
      </c>
      <c r="G9" s="115">
        <v>44300</v>
      </c>
      <c r="H9" s="115">
        <f t="shared" si="0"/>
        <v>22150</v>
      </c>
    </row>
    <row r="10" spans="1:8" ht="12.75">
      <c r="A10" s="112">
        <v>38749</v>
      </c>
      <c r="B10" s="113" t="s">
        <v>180</v>
      </c>
      <c r="C10" s="113" t="s">
        <v>181</v>
      </c>
      <c r="D10" s="114">
        <v>983903</v>
      </c>
      <c r="E10" s="115">
        <v>4492000</v>
      </c>
      <c r="F10" s="116">
        <v>0.1</v>
      </c>
      <c r="G10" s="115">
        <v>28350</v>
      </c>
      <c r="H10" s="115">
        <f t="shared" si="0"/>
        <v>2835</v>
      </c>
    </row>
    <row r="11" spans="1:8" ht="12.75">
      <c r="A11" s="112">
        <v>38749</v>
      </c>
      <c r="B11" s="113" t="s">
        <v>182</v>
      </c>
      <c r="C11" s="113" t="s">
        <v>183</v>
      </c>
      <c r="D11" s="114">
        <v>120435</v>
      </c>
      <c r="E11" s="115">
        <v>1626000</v>
      </c>
      <c r="F11" s="116">
        <v>0.2</v>
      </c>
      <c r="G11" s="115">
        <v>9800</v>
      </c>
      <c r="H11" s="115">
        <f t="shared" si="0"/>
        <v>1960</v>
      </c>
    </row>
    <row r="12" spans="1:8" ht="12.75">
      <c r="A12" s="112">
        <v>38749</v>
      </c>
      <c r="B12" s="113" t="s">
        <v>184</v>
      </c>
      <c r="C12" s="113" t="s">
        <v>185</v>
      </c>
      <c r="D12" s="114">
        <v>99098</v>
      </c>
      <c r="E12" s="115">
        <v>146000</v>
      </c>
      <c r="F12" s="116">
        <v>0.3</v>
      </c>
      <c r="G12" s="115">
        <v>4300</v>
      </c>
      <c r="H12" s="115">
        <f t="shared" si="0"/>
        <v>1290</v>
      </c>
    </row>
    <row r="13" spans="1:8" ht="12.75">
      <c r="A13" s="112">
        <v>38749</v>
      </c>
      <c r="B13" s="113" t="s">
        <v>186</v>
      </c>
      <c r="C13" s="113" t="s">
        <v>187</v>
      </c>
      <c r="D13" s="114">
        <v>65000</v>
      </c>
      <c r="E13" s="115">
        <v>195000</v>
      </c>
      <c r="F13" s="116">
        <v>0.1</v>
      </c>
      <c r="G13" s="115" t="s">
        <v>122</v>
      </c>
      <c r="H13" s="115" t="s">
        <v>122</v>
      </c>
    </row>
    <row r="14" spans="1:8" ht="12.75">
      <c r="A14" s="112">
        <v>38790</v>
      </c>
      <c r="B14" s="113" t="s">
        <v>188</v>
      </c>
      <c r="C14" s="113" t="s">
        <v>189</v>
      </c>
      <c r="D14" s="114">
        <v>193232</v>
      </c>
      <c r="E14" s="115">
        <v>386464</v>
      </c>
      <c r="F14" s="116">
        <v>0.1</v>
      </c>
      <c r="G14" s="115">
        <v>30930</v>
      </c>
      <c r="H14" s="115">
        <f>F14*G14</f>
        <v>3093</v>
      </c>
    </row>
    <row r="15" spans="1:8" ht="12.75">
      <c r="A15" s="112">
        <v>38792</v>
      </c>
      <c r="B15" s="113" t="s">
        <v>190</v>
      </c>
      <c r="C15" s="113" t="s">
        <v>191</v>
      </c>
      <c r="D15" s="114">
        <v>154485</v>
      </c>
      <c r="E15" s="115">
        <v>800000</v>
      </c>
      <c r="F15" s="116">
        <v>0.4</v>
      </c>
      <c r="G15" s="115">
        <v>14882</v>
      </c>
      <c r="H15" s="115">
        <f>F15*G15</f>
        <v>5952.8</v>
      </c>
    </row>
    <row r="16" spans="1:8" ht="12.75">
      <c r="A16" s="112">
        <v>38794</v>
      </c>
      <c r="B16" s="113" t="s">
        <v>192</v>
      </c>
      <c r="C16" s="113" t="s">
        <v>193</v>
      </c>
      <c r="D16" s="114">
        <v>197249</v>
      </c>
      <c r="E16" s="115">
        <v>394498</v>
      </c>
      <c r="F16" s="116">
        <v>0.5</v>
      </c>
      <c r="G16" s="115">
        <v>6100</v>
      </c>
      <c r="H16" s="115">
        <f>F16*G16</f>
        <v>3050</v>
      </c>
    </row>
    <row r="17" spans="1:8" ht="12.75">
      <c r="A17" s="112">
        <v>38826</v>
      </c>
      <c r="B17" s="113" t="s">
        <v>194</v>
      </c>
      <c r="C17" s="113" t="s">
        <v>195</v>
      </c>
      <c r="D17" s="114">
        <v>317728</v>
      </c>
      <c r="E17" s="115">
        <v>1032000</v>
      </c>
      <c r="F17" s="116">
        <v>1.5</v>
      </c>
      <c r="G17" s="115">
        <v>9859</v>
      </c>
      <c r="H17" s="115">
        <f>F17*G17</f>
        <v>14788.5</v>
      </c>
    </row>
    <row r="18" spans="1:8" ht="12.75">
      <c r="A18" s="112">
        <v>38829</v>
      </c>
      <c r="B18" s="113" t="s">
        <v>196</v>
      </c>
      <c r="C18" s="113" t="s">
        <v>197</v>
      </c>
      <c r="D18" s="114">
        <v>1000</v>
      </c>
      <c r="E18" s="115">
        <v>3000</v>
      </c>
      <c r="F18" s="116">
        <v>0.1</v>
      </c>
      <c r="G18" s="115" t="s">
        <v>122</v>
      </c>
      <c r="H18" s="115" t="s">
        <v>122</v>
      </c>
    </row>
    <row r="19" spans="1:8" ht="12.75">
      <c r="A19" s="112">
        <v>38838</v>
      </c>
      <c r="B19" s="113" t="s">
        <v>198</v>
      </c>
      <c r="C19" s="113" t="s">
        <v>199</v>
      </c>
      <c r="D19" s="114">
        <v>657904</v>
      </c>
      <c r="E19" s="115">
        <v>5110000</v>
      </c>
      <c r="F19" s="116">
        <v>0.1</v>
      </c>
      <c r="G19" s="115">
        <v>25000</v>
      </c>
      <c r="H19" s="115">
        <f>F19*G19</f>
        <v>2500</v>
      </c>
    </row>
    <row r="20" spans="1:8" ht="12.75">
      <c r="A20" s="112">
        <v>38838</v>
      </c>
      <c r="B20" s="113" t="s">
        <v>200</v>
      </c>
      <c r="C20" s="113" t="s">
        <v>201</v>
      </c>
      <c r="D20" s="114">
        <v>476604</v>
      </c>
      <c r="E20" s="115">
        <v>60000</v>
      </c>
      <c r="F20" s="116">
        <v>0.5</v>
      </c>
      <c r="G20" s="115" t="s">
        <v>122</v>
      </c>
      <c r="H20" s="115" t="s">
        <v>122</v>
      </c>
    </row>
    <row r="21" spans="1:8" ht="12.75">
      <c r="A21" s="112">
        <v>38838</v>
      </c>
      <c r="B21" s="113" t="s">
        <v>202</v>
      </c>
      <c r="C21" s="113" t="s">
        <v>203</v>
      </c>
      <c r="D21" s="114">
        <v>308436</v>
      </c>
      <c r="E21" s="115">
        <v>616872</v>
      </c>
      <c r="F21" s="116">
        <v>2</v>
      </c>
      <c r="G21" s="115">
        <v>16320</v>
      </c>
      <c r="H21" s="115">
        <f aca="true" t="shared" si="1" ref="H21:H26">F21*G21</f>
        <v>32640</v>
      </c>
    </row>
    <row r="22" spans="1:8" ht="12.75">
      <c r="A22" s="112">
        <v>38838</v>
      </c>
      <c r="B22" s="113" t="s">
        <v>204</v>
      </c>
      <c r="C22" s="113" t="s">
        <v>203</v>
      </c>
      <c r="D22" s="114">
        <v>48081</v>
      </c>
      <c r="E22" s="115">
        <v>96162</v>
      </c>
      <c r="F22" s="116">
        <v>2</v>
      </c>
      <c r="G22" s="115">
        <v>3670</v>
      </c>
      <c r="H22" s="115">
        <f t="shared" si="1"/>
        <v>7340</v>
      </c>
    </row>
    <row r="23" spans="1:8" ht="12.75">
      <c r="A23" s="112">
        <v>38838</v>
      </c>
      <c r="B23" s="113" t="s">
        <v>205</v>
      </c>
      <c r="C23" s="113" t="s">
        <v>203</v>
      </c>
      <c r="D23" s="114">
        <v>49157</v>
      </c>
      <c r="E23" s="115">
        <v>98314</v>
      </c>
      <c r="F23" s="116">
        <v>2</v>
      </c>
      <c r="G23" s="115">
        <v>3495</v>
      </c>
      <c r="H23" s="115">
        <f t="shared" si="1"/>
        <v>6990</v>
      </c>
    </row>
    <row r="24" spans="1:8" ht="12.75">
      <c r="A24" s="112">
        <v>38838</v>
      </c>
      <c r="B24" s="113" t="s">
        <v>206</v>
      </c>
      <c r="C24" s="113" t="s">
        <v>203</v>
      </c>
      <c r="D24" s="114">
        <v>50000</v>
      </c>
      <c r="E24" s="115">
        <v>100000</v>
      </c>
      <c r="F24" s="116">
        <v>2</v>
      </c>
      <c r="G24" s="115">
        <v>3500</v>
      </c>
      <c r="H24" s="115">
        <f t="shared" si="1"/>
        <v>7000</v>
      </c>
    </row>
    <row r="25" spans="1:8" ht="12.75">
      <c r="A25" s="112">
        <v>38873</v>
      </c>
      <c r="B25" s="113" t="s">
        <v>207</v>
      </c>
      <c r="C25" s="113" t="s">
        <v>208</v>
      </c>
      <c r="D25" s="114">
        <v>5000</v>
      </c>
      <c r="E25" s="115">
        <v>15000</v>
      </c>
      <c r="F25" s="116">
        <v>0.2</v>
      </c>
      <c r="G25" s="115">
        <v>0</v>
      </c>
      <c r="H25" s="115">
        <f t="shared" si="1"/>
        <v>0</v>
      </c>
    </row>
    <row r="26" spans="1:8" ht="12.75">
      <c r="A26" s="112">
        <v>38899</v>
      </c>
      <c r="B26" s="113" t="s">
        <v>209</v>
      </c>
      <c r="C26" s="113" t="s">
        <v>210</v>
      </c>
      <c r="D26" s="114">
        <v>218718</v>
      </c>
      <c r="E26" s="115">
        <v>2976000</v>
      </c>
      <c r="F26" s="116">
        <v>4</v>
      </c>
      <c r="G26" s="115">
        <v>10800</v>
      </c>
      <c r="H26" s="115">
        <f t="shared" si="1"/>
        <v>43200</v>
      </c>
    </row>
    <row r="27" spans="1:8" ht="12.75">
      <c r="A27" s="112">
        <v>38930</v>
      </c>
      <c r="B27" s="113" t="s">
        <v>211</v>
      </c>
      <c r="C27" s="113" t="s">
        <v>212</v>
      </c>
      <c r="D27" s="114">
        <v>65000</v>
      </c>
      <c r="E27" s="115">
        <v>195000</v>
      </c>
      <c r="F27" s="116">
        <v>0.3</v>
      </c>
      <c r="G27" s="115" t="s">
        <v>122</v>
      </c>
      <c r="H27" s="115" t="s">
        <v>122</v>
      </c>
    </row>
    <row r="28" spans="1:8" ht="12.75">
      <c r="A28" s="112">
        <v>38948</v>
      </c>
      <c r="B28" s="113" t="s">
        <v>213</v>
      </c>
      <c r="C28" s="113" t="s">
        <v>214</v>
      </c>
      <c r="D28" s="114">
        <v>136945</v>
      </c>
      <c r="E28" s="115">
        <v>1006000</v>
      </c>
      <c r="F28" s="116">
        <v>0.2</v>
      </c>
      <c r="G28" s="115">
        <v>31600</v>
      </c>
      <c r="H28" s="115">
        <f>F28*G28</f>
        <v>6320</v>
      </c>
    </row>
    <row r="29" spans="1:8" ht="12.75">
      <c r="A29" s="112">
        <v>38961</v>
      </c>
      <c r="B29" s="113" t="s">
        <v>215</v>
      </c>
      <c r="C29" s="113" t="s">
        <v>216</v>
      </c>
      <c r="D29" s="114">
        <v>230086</v>
      </c>
      <c r="E29" s="115">
        <v>700000</v>
      </c>
      <c r="F29" s="116">
        <v>3</v>
      </c>
      <c r="G29" s="115">
        <v>11040</v>
      </c>
      <c r="H29" s="115">
        <f>F29*G29</f>
        <v>33120</v>
      </c>
    </row>
    <row r="30" spans="1:8" ht="12.75">
      <c r="A30" s="112">
        <v>38991</v>
      </c>
      <c r="B30" s="113" t="s">
        <v>217</v>
      </c>
      <c r="C30" s="113" t="s">
        <v>218</v>
      </c>
      <c r="D30" s="114">
        <v>170000</v>
      </c>
      <c r="E30" s="115">
        <v>510000</v>
      </c>
      <c r="F30" s="116">
        <v>2</v>
      </c>
      <c r="G30" s="115" t="s">
        <v>122</v>
      </c>
      <c r="H30" s="115" t="s">
        <v>122</v>
      </c>
    </row>
    <row r="31" spans="1:8" ht="12.75">
      <c r="A31" s="112">
        <v>38991</v>
      </c>
      <c r="B31" s="113" t="s">
        <v>219</v>
      </c>
      <c r="C31" s="113" t="s">
        <v>220</v>
      </c>
      <c r="D31" s="114">
        <v>30000</v>
      </c>
      <c r="E31" s="115">
        <v>90000</v>
      </c>
      <c r="F31" s="116">
        <v>0.5</v>
      </c>
      <c r="G31" s="115">
        <v>4500</v>
      </c>
      <c r="H31" s="115">
        <f>F31*G31</f>
        <v>2250</v>
      </c>
    </row>
    <row r="32" spans="1:8" ht="12.75">
      <c r="A32" s="112">
        <v>38991</v>
      </c>
      <c r="B32" s="113" t="s">
        <v>217</v>
      </c>
      <c r="C32" s="113" t="s">
        <v>221</v>
      </c>
      <c r="D32" s="114">
        <v>170000</v>
      </c>
      <c r="E32" s="115">
        <v>510000</v>
      </c>
      <c r="F32" s="116">
        <v>2</v>
      </c>
      <c r="G32" s="115" t="s">
        <v>122</v>
      </c>
      <c r="H32" s="115" t="s">
        <v>122</v>
      </c>
    </row>
    <row r="33" spans="1:8" ht="12.75">
      <c r="A33" s="112">
        <v>38991</v>
      </c>
      <c r="B33" s="113" t="s">
        <v>222</v>
      </c>
      <c r="C33" s="113" t="s">
        <v>223</v>
      </c>
      <c r="D33" s="114">
        <v>5672</v>
      </c>
      <c r="E33" s="115">
        <v>11344</v>
      </c>
      <c r="F33" s="116">
        <v>0.2</v>
      </c>
      <c r="G33" s="115">
        <v>3200</v>
      </c>
      <c r="H33" s="115">
        <f>F33*G33</f>
        <v>640</v>
      </c>
    </row>
    <row r="34" spans="1:8" ht="12.75">
      <c r="A34" s="112">
        <v>39021</v>
      </c>
      <c r="B34" s="113" t="s">
        <v>224</v>
      </c>
      <c r="C34" s="113" t="s">
        <v>225</v>
      </c>
      <c r="D34" s="114">
        <v>31746</v>
      </c>
      <c r="E34" s="115">
        <v>95238</v>
      </c>
      <c r="F34" s="116">
        <v>0.5</v>
      </c>
      <c r="G34" s="115">
        <v>1816</v>
      </c>
      <c r="H34" s="115">
        <f>F34*G34</f>
        <v>908</v>
      </c>
    </row>
    <row r="35" spans="1:8" ht="12.75">
      <c r="A35" s="112">
        <v>39022</v>
      </c>
      <c r="B35" s="113" t="s">
        <v>200</v>
      </c>
      <c r="C35" s="113" t="s">
        <v>226</v>
      </c>
      <c r="D35" s="114">
        <v>476604</v>
      </c>
      <c r="E35" s="115">
        <v>60000</v>
      </c>
      <c r="F35" s="116">
        <v>0.3</v>
      </c>
      <c r="G35" s="115" t="s">
        <v>122</v>
      </c>
      <c r="H35" s="115" t="s">
        <v>122</v>
      </c>
    </row>
    <row r="36" spans="1:8" ht="12.75">
      <c r="A36" s="112">
        <v>39062</v>
      </c>
      <c r="B36" s="116" t="s">
        <v>227</v>
      </c>
      <c r="C36" s="116" t="s">
        <v>228</v>
      </c>
      <c r="D36" s="114">
        <v>325289</v>
      </c>
      <c r="E36" s="115">
        <v>1569000</v>
      </c>
      <c r="F36" s="116">
        <v>0.1</v>
      </c>
      <c r="G36" s="115">
        <v>76000</v>
      </c>
      <c r="H36" s="115">
        <f>F36*G36</f>
        <v>7600</v>
      </c>
    </row>
    <row r="37" spans="1:8" ht="12.75">
      <c r="A37" s="16"/>
      <c r="B37" s="13" t="s">
        <v>21</v>
      </c>
      <c r="C37" s="17"/>
      <c r="D37" s="17"/>
      <c r="E37" s="117"/>
      <c r="F37" s="17"/>
      <c r="G37" s="117"/>
      <c r="H37" s="117">
        <f>SUM(H7:H36)</f>
        <v>214377.3</v>
      </c>
    </row>
    <row r="39" spans="1:8" s="4" customFormat="1" ht="15.75">
      <c r="A39" s="7" t="s">
        <v>1</v>
      </c>
      <c r="E39" s="109"/>
      <c r="G39" s="109"/>
      <c r="H39" s="109"/>
    </row>
    <row r="40" spans="1:8" s="1" customFormat="1" ht="12.75">
      <c r="A40" s="12" t="s">
        <v>4</v>
      </c>
      <c r="B40" s="13" t="s">
        <v>5</v>
      </c>
      <c r="C40" s="13" t="s">
        <v>6</v>
      </c>
      <c r="D40" s="13"/>
      <c r="E40" s="118" t="s">
        <v>34</v>
      </c>
      <c r="F40" s="13" t="s">
        <v>12</v>
      </c>
      <c r="G40" s="111" t="s">
        <v>11</v>
      </c>
      <c r="H40" s="111" t="s">
        <v>13</v>
      </c>
    </row>
    <row r="41" spans="1:8" s="11" customFormat="1" ht="12.75">
      <c r="A41" s="112">
        <v>38850</v>
      </c>
      <c r="B41" s="113" t="s">
        <v>229</v>
      </c>
      <c r="C41" s="116" t="s">
        <v>230</v>
      </c>
      <c r="D41" s="115"/>
      <c r="E41" s="115" t="s">
        <v>122</v>
      </c>
      <c r="F41" s="115" t="s">
        <v>122</v>
      </c>
      <c r="G41" s="115" t="s">
        <v>122</v>
      </c>
      <c r="H41" s="115" t="s">
        <v>122</v>
      </c>
    </row>
    <row r="42" spans="1:8" s="11" customFormat="1" ht="12.75">
      <c r="A42" s="113"/>
      <c r="B42" s="116"/>
      <c r="C42" s="116"/>
      <c r="D42" s="115"/>
      <c r="E42" s="115"/>
      <c r="F42" s="115"/>
      <c r="G42" s="115"/>
      <c r="H42" s="115"/>
    </row>
    <row r="43" spans="1:8" ht="12.75">
      <c r="A43" s="16"/>
      <c r="B43" s="13" t="s">
        <v>21</v>
      </c>
      <c r="C43" s="17"/>
      <c r="D43" s="17"/>
      <c r="E43" s="117"/>
      <c r="F43" s="17"/>
      <c r="G43" s="117"/>
      <c r="H43" s="117"/>
    </row>
    <row r="44" spans="1:8" s="11" customFormat="1" ht="12.75">
      <c r="A44" s="10"/>
      <c r="E44" s="119"/>
      <c r="G44" s="119"/>
      <c r="H44" s="119"/>
    </row>
    <row r="45" spans="1:8" s="4" customFormat="1" ht="15.75">
      <c r="A45" s="7" t="s">
        <v>2</v>
      </c>
      <c r="E45" s="109"/>
      <c r="G45" s="109"/>
      <c r="H45" s="109"/>
    </row>
    <row r="46" spans="1:8" s="1" customFormat="1" ht="12.75">
      <c r="A46" s="12" t="s">
        <v>4</v>
      </c>
      <c r="B46" s="13" t="s">
        <v>5</v>
      </c>
      <c r="C46" s="13" t="s">
        <v>6</v>
      </c>
      <c r="D46" s="13"/>
      <c r="E46" s="118" t="s">
        <v>35</v>
      </c>
      <c r="F46" s="13" t="s">
        <v>12</v>
      </c>
      <c r="G46" s="111" t="s">
        <v>11</v>
      </c>
      <c r="H46" s="111" t="s">
        <v>13</v>
      </c>
    </row>
    <row r="47" spans="1:8" s="1" customFormat="1" ht="12.75">
      <c r="A47" s="112">
        <v>38725</v>
      </c>
      <c r="B47" s="113" t="s">
        <v>231</v>
      </c>
      <c r="C47" s="116" t="s">
        <v>232</v>
      </c>
      <c r="D47" s="120"/>
      <c r="E47" s="115" t="s">
        <v>122</v>
      </c>
      <c r="F47" s="115" t="s">
        <v>122</v>
      </c>
      <c r="G47" s="115" t="s">
        <v>122</v>
      </c>
      <c r="H47" s="115" t="s">
        <v>122</v>
      </c>
    </row>
    <row r="48" spans="1:8" s="1" customFormat="1" ht="12.75">
      <c r="A48" s="112">
        <v>38735</v>
      </c>
      <c r="B48" s="113" t="s">
        <v>233</v>
      </c>
      <c r="C48" s="116" t="s">
        <v>234</v>
      </c>
      <c r="D48" s="121"/>
      <c r="E48" s="115" t="s">
        <v>122</v>
      </c>
      <c r="F48" s="115" t="s">
        <v>122</v>
      </c>
      <c r="G48" s="115" t="s">
        <v>122</v>
      </c>
      <c r="H48" s="115" t="s">
        <v>122</v>
      </c>
    </row>
    <row r="49" spans="1:8" s="1" customFormat="1" ht="12.75">
      <c r="A49" s="112">
        <v>39033</v>
      </c>
      <c r="B49" s="113" t="s">
        <v>235</v>
      </c>
      <c r="C49" s="116" t="s">
        <v>236</v>
      </c>
      <c r="D49" s="121"/>
      <c r="E49" s="115" t="s">
        <v>122</v>
      </c>
      <c r="F49" s="115" t="s">
        <v>122</v>
      </c>
      <c r="G49" s="115" t="s">
        <v>122</v>
      </c>
      <c r="H49" s="115" t="s">
        <v>122</v>
      </c>
    </row>
    <row r="50" spans="1:8" s="1" customFormat="1" ht="12.75">
      <c r="A50" s="122"/>
      <c r="B50" s="121"/>
      <c r="C50" s="121"/>
      <c r="D50" s="121"/>
      <c r="E50" s="123"/>
      <c r="F50" s="121"/>
      <c r="G50" s="123"/>
      <c r="H50" s="123"/>
    </row>
    <row r="51" spans="1:8" s="1" customFormat="1" ht="12.75">
      <c r="A51" s="124"/>
      <c r="B51" s="121"/>
      <c r="C51" s="121"/>
      <c r="D51" s="121"/>
      <c r="E51" s="123"/>
      <c r="F51" s="121"/>
      <c r="G51" s="123"/>
      <c r="H51" s="123"/>
    </row>
    <row r="52" spans="1:8" ht="12.75">
      <c r="A52" s="16"/>
      <c r="B52" s="13" t="s">
        <v>21</v>
      </c>
      <c r="C52" s="17"/>
      <c r="D52" s="17"/>
      <c r="E52" s="117"/>
      <c r="F52" s="17"/>
      <c r="G52" s="117"/>
      <c r="H52" s="117"/>
    </row>
    <row r="54" spans="1:8" s="4" customFormat="1" ht="15.75">
      <c r="A54" s="7" t="s">
        <v>3</v>
      </c>
      <c r="E54" s="109"/>
      <c r="G54" s="109"/>
      <c r="H54" s="109"/>
    </row>
    <row r="55" spans="1:8" s="1" customFormat="1" ht="12.75">
      <c r="A55" s="12" t="s">
        <v>4</v>
      </c>
      <c r="B55" s="13" t="s">
        <v>5</v>
      </c>
      <c r="C55" s="13" t="s">
        <v>6</v>
      </c>
      <c r="D55" s="13"/>
      <c r="E55" s="111" t="s">
        <v>16</v>
      </c>
      <c r="F55" s="13" t="s">
        <v>15</v>
      </c>
      <c r="G55" s="111" t="s">
        <v>14</v>
      </c>
      <c r="H55" s="111" t="s">
        <v>13</v>
      </c>
    </row>
    <row r="56" spans="1:8" ht="12.75">
      <c r="A56" s="23">
        <v>38718</v>
      </c>
      <c r="B56" s="15"/>
      <c r="C56" s="15"/>
      <c r="D56" s="15"/>
      <c r="E56" s="125">
        <v>416382</v>
      </c>
      <c r="F56" s="15">
        <v>4852</v>
      </c>
      <c r="G56" s="125">
        <v>0.3</v>
      </c>
      <c r="H56" s="125">
        <f aca="true" t="shared" si="2" ref="H56:H67">F56*G56</f>
        <v>1455.6</v>
      </c>
    </row>
    <row r="57" spans="1:8" ht="12.75">
      <c r="A57" s="23">
        <v>38749</v>
      </c>
      <c r="B57" s="15"/>
      <c r="C57" s="15"/>
      <c r="D57" s="15"/>
      <c r="E57" s="125">
        <v>362699</v>
      </c>
      <c r="F57" s="15">
        <v>3903</v>
      </c>
      <c r="G57" s="125">
        <v>0.3</v>
      </c>
      <c r="H57" s="125">
        <f t="shared" si="2"/>
        <v>1170.8999999999999</v>
      </c>
    </row>
    <row r="58" spans="1:8" ht="12.75">
      <c r="A58" s="14" t="s">
        <v>17</v>
      </c>
      <c r="B58" s="15"/>
      <c r="C58" s="15"/>
      <c r="D58" s="15"/>
      <c r="E58" s="125">
        <v>344557</v>
      </c>
      <c r="F58" s="15">
        <v>4000</v>
      </c>
      <c r="G58" s="125">
        <v>0.3</v>
      </c>
      <c r="H58" s="125">
        <f t="shared" si="2"/>
        <v>1200</v>
      </c>
    </row>
    <row r="59" spans="1:8" ht="12.75">
      <c r="A59" s="23">
        <v>38808</v>
      </c>
      <c r="B59" s="15"/>
      <c r="C59" s="15"/>
      <c r="D59" s="15"/>
      <c r="E59" s="125">
        <v>257384</v>
      </c>
      <c r="F59" s="15">
        <v>3033</v>
      </c>
      <c r="G59" s="125">
        <v>0.3</v>
      </c>
      <c r="H59" s="125">
        <f t="shared" si="2"/>
        <v>909.9</v>
      </c>
    </row>
    <row r="60" spans="1:8" ht="12.75">
      <c r="A60" s="14" t="s">
        <v>18</v>
      </c>
      <c r="B60" s="15"/>
      <c r="C60" s="15"/>
      <c r="D60" s="15"/>
      <c r="E60" s="125">
        <v>564171</v>
      </c>
      <c r="F60" s="15">
        <v>5796</v>
      </c>
      <c r="G60" s="125">
        <v>0.3</v>
      </c>
      <c r="H60" s="125">
        <f t="shared" si="2"/>
        <v>1738.8</v>
      </c>
    </row>
    <row r="61" spans="1:8" ht="12.75">
      <c r="A61" s="23">
        <v>38869</v>
      </c>
      <c r="B61" s="15"/>
      <c r="C61" s="15"/>
      <c r="D61" s="15"/>
      <c r="E61" s="125">
        <v>293699</v>
      </c>
      <c r="F61" s="15">
        <v>3081</v>
      </c>
      <c r="G61" s="125">
        <v>0.3</v>
      </c>
      <c r="H61" s="125">
        <f t="shared" si="2"/>
        <v>924.3</v>
      </c>
    </row>
    <row r="62" spans="1:8" ht="12.75">
      <c r="A62" s="23">
        <v>38899</v>
      </c>
      <c r="B62" s="15"/>
      <c r="C62" s="15"/>
      <c r="D62" s="15"/>
      <c r="E62" s="125">
        <v>377619</v>
      </c>
      <c r="F62" s="15">
        <v>3409</v>
      </c>
      <c r="G62" s="125">
        <v>0.3</v>
      </c>
      <c r="H62" s="125">
        <f t="shared" si="2"/>
        <v>1022.6999999999999</v>
      </c>
    </row>
    <row r="63" spans="1:8" ht="12.75">
      <c r="A63" s="23">
        <v>38930</v>
      </c>
      <c r="B63" s="15"/>
      <c r="C63" s="15"/>
      <c r="D63" s="15"/>
      <c r="E63" s="125">
        <v>628840</v>
      </c>
      <c r="F63" s="15">
        <v>5963</v>
      </c>
      <c r="G63" s="125">
        <v>0.3</v>
      </c>
      <c r="H63" s="125">
        <f t="shared" si="2"/>
        <v>1788.8999999999999</v>
      </c>
    </row>
    <row r="64" spans="1:8" ht="12.75">
      <c r="A64" s="23">
        <v>38961</v>
      </c>
      <c r="B64" s="15"/>
      <c r="C64" s="15"/>
      <c r="D64" s="15"/>
      <c r="E64" s="125">
        <v>605428</v>
      </c>
      <c r="F64" s="15">
        <v>6042</v>
      </c>
      <c r="G64" s="125">
        <v>0.3</v>
      </c>
      <c r="H64" s="125">
        <f t="shared" si="2"/>
        <v>1812.6</v>
      </c>
    </row>
    <row r="65" spans="1:8" ht="12.75">
      <c r="A65" s="14" t="s">
        <v>19</v>
      </c>
      <c r="B65" s="15"/>
      <c r="C65" s="15"/>
      <c r="D65" s="15"/>
      <c r="E65" s="125">
        <v>823179</v>
      </c>
      <c r="F65" s="15">
        <v>9359</v>
      </c>
      <c r="G65" s="125">
        <v>0.3</v>
      </c>
      <c r="H65" s="125">
        <f t="shared" si="2"/>
        <v>2807.7</v>
      </c>
    </row>
    <row r="66" spans="1:8" ht="12.75">
      <c r="A66" s="23">
        <v>39022</v>
      </c>
      <c r="B66" s="15"/>
      <c r="C66" s="15"/>
      <c r="D66" s="15"/>
      <c r="E66" s="125">
        <v>443523</v>
      </c>
      <c r="F66" s="15">
        <v>7016</v>
      </c>
      <c r="G66" s="125">
        <v>0.3</v>
      </c>
      <c r="H66" s="125">
        <f t="shared" si="2"/>
        <v>2104.7999999999997</v>
      </c>
    </row>
    <row r="67" spans="1:8" ht="12.75">
      <c r="A67" s="14" t="s">
        <v>20</v>
      </c>
      <c r="B67" s="15"/>
      <c r="C67" s="15"/>
      <c r="D67" s="15"/>
      <c r="E67" s="125">
        <v>323284</v>
      </c>
      <c r="F67" s="15">
        <v>5383</v>
      </c>
      <c r="G67" s="125">
        <v>0.3</v>
      </c>
      <c r="H67" s="125">
        <f t="shared" si="2"/>
        <v>1614.8999999999999</v>
      </c>
    </row>
    <row r="68" spans="1:8" ht="12.75">
      <c r="A68" s="16"/>
      <c r="B68" s="13" t="s">
        <v>21</v>
      </c>
      <c r="C68" s="17"/>
      <c r="D68" s="17"/>
      <c r="E68" s="117">
        <f>SUM(E56:E67)</f>
        <v>5440765</v>
      </c>
      <c r="F68" s="17">
        <f>SUM(F56:F67)</f>
        <v>61837</v>
      </c>
      <c r="G68" s="117"/>
      <c r="H68" s="117">
        <f>SUM(H56:H67)</f>
        <v>18551.100000000002</v>
      </c>
    </row>
  </sheetData>
  <printOptions/>
  <pageMargins left="0.5905511811023623" right="0.5905511811023623" top="0.5905511811023623" bottom="0.7874015748031497" header="0.5118110236220472" footer="0.5905511811023623"/>
  <pageSetup horizontalDpi="300" verticalDpi="3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3" sqref="B3"/>
    </sheetView>
  </sheetViews>
  <sheetFormatPr defaultColWidth="11.421875" defaultRowHeight="12.75"/>
  <cols>
    <col min="1" max="1" width="10.421875" style="9" customWidth="1"/>
    <col min="2" max="2" width="22.8515625" style="0" customWidth="1"/>
    <col min="3" max="3" width="46.28125" style="0" customWidth="1"/>
    <col min="4" max="5" width="10.8515625" style="0" customWidth="1"/>
    <col min="6" max="6" width="13.140625" style="0" customWidth="1"/>
    <col min="7" max="7" width="12.28125" style="0" customWidth="1"/>
    <col min="8" max="8" width="10.00390625" style="0" customWidth="1"/>
  </cols>
  <sheetData>
    <row r="1" s="3" customFormat="1" ht="18">
      <c r="A1" s="5" t="s">
        <v>151</v>
      </c>
    </row>
    <row r="3" spans="1:2" ht="12.75">
      <c r="A3" s="6">
        <f ca="1">TODAY()</f>
        <v>39127</v>
      </c>
      <c r="B3" t="s">
        <v>237</v>
      </c>
    </row>
    <row r="5" s="4" customFormat="1" ht="15.75">
      <c r="A5" s="7" t="s">
        <v>0</v>
      </c>
    </row>
    <row r="6" spans="1:8" s="1" customFormat="1" ht="12.75">
      <c r="A6" s="12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13</v>
      </c>
    </row>
    <row r="7" spans="1:8" ht="12.75">
      <c r="A7" s="14"/>
      <c r="B7" s="15"/>
      <c r="C7" s="15"/>
      <c r="D7" s="15"/>
      <c r="E7" s="15"/>
      <c r="F7" s="15"/>
      <c r="G7" s="15"/>
      <c r="H7" s="15"/>
    </row>
    <row r="8" spans="1:8" ht="12.75">
      <c r="A8" s="14"/>
      <c r="B8" s="15"/>
      <c r="C8" s="15"/>
      <c r="D8" s="15"/>
      <c r="E8" s="15"/>
      <c r="F8" s="15"/>
      <c r="G8" s="15"/>
      <c r="H8" s="15"/>
    </row>
    <row r="9" spans="1:8" ht="12.75">
      <c r="A9" s="14"/>
      <c r="B9" s="15"/>
      <c r="C9" s="15"/>
      <c r="D9" s="15"/>
      <c r="E9" s="15"/>
      <c r="F9" s="15"/>
      <c r="G9" s="15"/>
      <c r="H9" s="15"/>
    </row>
    <row r="10" spans="1:8" ht="12.75">
      <c r="A10" s="14"/>
      <c r="B10" s="15"/>
      <c r="C10" s="15"/>
      <c r="D10" s="15"/>
      <c r="E10" s="15"/>
      <c r="F10" s="15"/>
      <c r="G10" s="15"/>
      <c r="H10" s="15"/>
    </row>
    <row r="11" spans="1:8" ht="12.75">
      <c r="A11" s="14"/>
      <c r="B11" s="15"/>
      <c r="C11" s="15"/>
      <c r="D11" s="15"/>
      <c r="E11" s="15"/>
      <c r="F11" s="15"/>
      <c r="G11" s="15"/>
      <c r="H11" s="15"/>
    </row>
    <row r="12" spans="1:8" ht="12.75">
      <c r="A12" s="16"/>
      <c r="B12" s="13" t="s">
        <v>21</v>
      </c>
      <c r="C12" s="17"/>
      <c r="D12" s="17"/>
      <c r="E12" s="17"/>
      <c r="F12" s="17"/>
      <c r="G12" s="17"/>
      <c r="H12" s="17"/>
    </row>
    <row r="14" s="4" customFormat="1" ht="15.75">
      <c r="A14" s="7" t="s">
        <v>1</v>
      </c>
    </row>
    <row r="15" spans="1:8" s="1" customFormat="1" ht="12.75">
      <c r="A15" s="12" t="s">
        <v>4</v>
      </c>
      <c r="B15" s="13" t="s">
        <v>5</v>
      </c>
      <c r="C15" s="13" t="s">
        <v>6</v>
      </c>
      <c r="D15" s="13"/>
      <c r="E15" s="34" t="s">
        <v>34</v>
      </c>
      <c r="F15" s="13" t="s">
        <v>12</v>
      </c>
      <c r="G15" s="13" t="s">
        <v>11</v>
      </c>
      <c r="H15" s="13" t="s">
        <v>13</v>
      </c>
    </row>
    <row r="16" spans="1:8" s="11" customFormat="1" ht="12.75">
      <c r="A16" s="18"/>
      <c r="B16" s="18"/>
      <c r="C16" s="18"/>
      <c r="D16" s="18"/>
      <c r="E16" s="18"/>
      <c r="F16" s="18"/>
      <c r="G16" s="18"/>
      <c r="H16" s="18"/>
    </row>
    <row r="17" spans="1:8" s="11" customFormat="1" ht="12.75">
      <c r="A17" s="18"/>
      <c r="B17" s="18"/>
      <c r="C17" s="18"/>
      <c r="D17" s="18"/>
      <c r="E17" s="18"/>
      <c r="F17" s="18"/>
      <c r="G17" s="18"/>
      <c r="H17" s="18"/>
    </row>
    <row r="18" spans="1:8" s="11" customFormat="1" ht="12.75">
      <c r="A18" s="18"/>
      <c r="B18" s="18"/>
      <c r="C18" s="18"/>
      <c r="D18" s="18"/>
      <c r="E18" s="18"/>
      <c r="F18" s="18"/>
      <c r="G18" s="18"/>
      <c r="H18" s="18"/>
    </row>
    <row r="19" spans="1:8" s="11" customFormat="1" ht="12.75">
      <c r="A19" s="19"/>
      <c r="B19" s="18"/>
      <c r="C19" s="18"/>
      <c r="D19" s="18"/>
      <c r="E19" s="18"/>
      <c r="F19" s="18"/>
      <c r="G19" s="18"/>
      <c r="H19" s="18"/>
    </row>
    <row r="20" spans="1:8" s="11" customFormat="1" ht="12.75">
      <c r="A20" s="19"/>
      <c r="B20" s="18"/>
      <c r="C20" s="18"/>
      <c r="D20" s="18"/>
      <c r="E20" s="18"/>
      <c r="F20" s="18"/>
      <c r="G20" s="18"/>
      <c r="H20" s="18"/>
    </row>
    <row r="21" spans="1:8" ht="12.75">
      <c r="A21" s="16"/>
      <c r="B21" s="13" t="s">
        <v>21</v>
      </c>
      <c r="C21" s="17"/>
      <c r="D21" s="17"/>
      <c r="E21" s="17"/>
      <c r="F21" s="17"/>
      <c r="G21" s="17"/>
      <c r="H21" s="17"/>
    </row>
    <row r="22" s="11" customFormat="1" ht="12.75">
      <c r="A22" s="10"/>
    </row>
    <row r="23" s="4" customFormat="1" ht="15.75">
      <c r="A23" s="7" t="s">
        <v>2</v>
      </c>
    </row>
    <row r="24" spans="1:8" s="1" customFormat="1" ht="12.75">
      <c r="A24" s="12" t="s">
        <v>4</v>
      </c>
      <c r="B24" s="13" t="s">
        <v>5</v>
      </c>
      <c r="C24" s="13" t="s">
        <v>6</v>
      </c>
      <c r="D24" s="13"/>
      <c r="E24" s="34" t="s">
        <v>35</v>
      </c>
      <c r="F24" s="13" t="s">
        <v>12</v>
      </c>
      <c r="G24" s="13" t="s">
        <v>11</v>
      </c>
      <c r="H24" s="13" t="s">
        <v>13</v>
      </c>
    </row>
    <row r="25" spans="1:8" s="1" customFormat="1" ht="12.75">
      <c r="A25" s="20"/>
      <c r="B25" s="21"/>
      <c r="C25" s="21"/>
      <c r="D25" s="21"/>
      <c r="E25" s="21"/>
      <c r="F25" s="21"/>
      <c r="G25" s="21"/>
      <c r="H25" s="21"/>
    </row>
    <row r="26" spans="1:8" s="1" customFormat="1" ht="12.75">
      <c r="A26" s="20"/>
      <c r="B26" s="21"/>
      <c r="C26" s="21"/>
      <c r="D26" s="21"/>
      <c r="E26" s="21"/>
      <c r="F26" s="21"/>
      <c r="G26" s="21"/>
      <c r="H26" s="21"/>
    </row>
    <row r="27" spans="1:8" s="1" customFormat="1" ht="12.75">
      <c r="A27" s="20"/>
      <c r="B27" s="21"/>
      <c r="C27" s="21"/>
      <c r="D27" s="21"/>
      <c r="E27" s="21"/>
      <c r="F27" s="21"/>
      <c r="G27" s="21"/>
      <c r="H27" s="21"/>
    </row>
    <row r="28" spans="1:8" s="1" customFormat="1" ht="12.75">
      <c r="A28" s="22"/>
      <c r="B28" s="21"/>
      <c r="C28" s="21"/>
      <c r="D28" s="21"/>
      <c r="E28" s="21"/>
      <c r="F28" s="21"/>
      <c r="G28" s="21"/>
      <c r="H28" s="21"/>
    </row>
    <row r="29" spans="1:8" s="1" customFormat="1" ht="12.75">
      <c r="A29" s="22"/>
      <c r="B29" s="21"/>
      <c r="C29" s="21"/>
      <c r="D29" s="21"/>
      <c r="E29" s="21"/>
      <c r="F29" s="21"/>
      <c r="G29" s="21"/>
      <c r="H29" s="21"/>
    </row>
    <row r="30" spans="1:8" ht="12.75">
      <c r="A30" s="16"/>
      <c r="B30" s="13" t="s">
        <v>21</v>
      </c>
      <c r="C30" s="17"/>
      <c r="D30" s="17"/>
      <c r="E30" s="17"/>
      <c r="F30" s="17"/>
      <c r="G30" s="17"/>
      <c r="H30" s="17"/>
    </row>
    <row r="32" s="4" customFormat="1" ht="15.75">
      <c r="A32" s="7" t="s">
        <v>3</v>
      </c>
    </row>
    <row r="33" spans="1:8" s="1" customFormat="1" ht="12.75">
      <c r="A33" s="12" t="s">
        <v>4</v>
      </c>
      <c r="B33" s="13" t="s">
        <v>5</v>
      </c>
      <c r="C33" s="13" t="s">
        <v>6</v>
      </c>
      <c r="D33" s="13"/>
      <c r="E33" s="13" t="s">
        <v>16</v>
      </c>
      <c r="F33" s="13" t="s">
        <v>15</v>
      </c>
      <c r="G33" s="13" t="s">
        <v>14</v>
      </c>
      <c r="H33" s="13" t="s">
        <v>13</v>
      </c>
    </row>
    <row r="34" spans="1:8" ht="12.75">
      <c r="A34" s="23">
        <v>38718</v>
      </c>
      <c r="B34" s="15"/>
      <c r="C34" s="15"/>
      <c r="D34" s="15"/>
      <c r="E34" s="15"/>
      <c r="F34" s="15"/>
      <c r="G34" s="15"/>
      <c r="H34" s="15"/>
    </row>
    <row r="35" spans="1:8" ht="12.75">
      <c r="A35" s="23">
        <v>38749</v>
      </c>
      <c r="B35" s="15"/>
      <c r="C35" s="15"/>
      <c r="D35" s="15"/>
      <c r="E35" s="15"/>
      <c r="F35" s="15"/>
      <c r="G35" s="15"/>
      <c r="H35" s="15"/>
    </row>
    <row r="36" spans="1:8" ht="12.75">
      <c r="A36" s="14" t="s">
        <v>17</v>
      </c>
      <c r="B36" s="15"/>
      <c r="C36" s="15"/>
      <c r="D36" s="15"/>
      <c r="E36" s="15"/>
      <c r="F36" s="15"/>
      <c r="G36" s="15"/>
      <c r="H36" s="15"/>
    </row>
    <row r="37" spans="1:8" ht="12.75">
      <c r="A37" s="23">
        <v>38808</v>
      </c>
      <c r="B37" s="15"/>
      <c r="C37" s="15"/>
      <c r="D37" s="15"/>
      <c r="E37" s="15"/>
      <c r="F37" s="15"/>
      <c r="G37" s="15"/>
      <c r="H37" s="15"/>
    </row>
    <row r="38" spans="1:8" ht="12.75">
      <c r="A38" s="14" t="s">
        <v>18</v>
      </c>
      <c r="B38" s="15"/>
      <c r="C38" s="15"/>
      <c r="D38" s="15"/>
      <c r="E38" s="15"/>
      <c r="F38" s="15"/>
      <c r="G38" s="15"/>
      <c r="H38" s="15"/>
    </row>
    <row r="39" spans="1:8" ht="12.75">
      <c r="A39" s="23">
        <v>38869</v>
      </c>
      <c r="B39" s="15"/>
      <c r="C39" s="15"/>
      <c r="D39" s="15"/>
      <c r="E39" s="15"/>
      <c r="F39" s="15"/>
      <c r="G39" s="15"/>
      <c r="H39" s="15"/>
    </row>
    <row r="40" spans="1:8" ht="12.75">
      <c r="A40" s="23">
        <v>38899</v>
      </c>
      <c r="B40" s="15"/>
      <c r="C40" s="15"/>
      <c r="D40" s="15"/>
      <c r="E40" s="15"/>
      <c r="F40" s="15"/>
      <c r="G40" s="15"/>
      <c r="H40" s="15"/>
    </row>
    <row r="41" spans="1:8" ht="12.75">
      <c r="A41" s="23">
        <v>38930</v>
      </c>
      <c r="B41" s="15"/>
      <c r="C41" s="15"/>
      <c r="D41" s="15"/>
      <c r="E41" s="15"/>
      <c r="F41" s="15"/>
      <c r="G41" s="15"/>
      <c r="H41" s="15"/>
    </row>
    <row r="42" spans="1:8" ht="12.75">
      <c r="A42" s="23">
        <v>38961</v>
      </c>
      <c r="B42" s="15"/>
      <c r="C42" s="15"/>
      <c r="D42" s="15"/>
      <c r="E42" s="15"/>
      <c r="F42" s="15"/>
      <c r="G42" s="15"/>
      <c r="H42" s="15"/>
    </row>
    <row r="43" spans="1:8" ht="12.75">
      <c r="A43" s="14" t="s">
        <v>19</v>
      </c>
      <c r="B43" s="15"/>
      <c r="C43" s="15"/>
      <c r="D43" s="15"/>
      <c r="E43" s="15"/>
      <c r="F43" s="15"/>
      <c r="G43" s="15"/>
      <c r="H43" s="15"/>
    </row>
    <row r="44" spans="1:8" ht="12.75">
      <c r="A44" s="23">
        <v>39022</v>
      </c>
      <c r="B44" s="15"/>
      <c r="C44" s="15"/>
      <c r="D44" s="15"/>
      <c r="E44" s="15"/>
      <c r="F44" s="15"/>
      <c r="G44" s="15"/>
      <c r="H44" s="15"/>
    </row>
    <row r="45" spans="1:8" ht="12.75">
      <c r="A45" s="14" t="s">
        <v>20</v>
      </c>
      <c r="B45" s="15"/>
      <c r="C45" s="15"/>
      <c r="D45" s="15"/>
      <c r="E45" s="15"/>
      <c r="F45" s="15"/>
      <c r="G45" s="15"/>
      <c r="H45" s="15"/>
    </row>
    <row r="46" spans="1:8" ht="12.75">
      <c r="A46" s="16"/>
      <c r="B46" s="13" t="s">
        <v>21</v>
      </c>
      <c r="C46" s="17"/>
      <c r="D46" s="17"/>
      <c r="E46" s="17"/>
      <c r="F46" s="17"/>
      <c r="G46" s="17"/>
      <c r="H46" s="17"/>
    </row>
  </sheetData>
  <printOptions/>
  <pageMargins left="0.5905511811023623" right="0.5905511811023623" top="0.5905511811023623" bottom="0.7874015748031497" header="0.5118110236220472" footer="0.5905511811023623"/>
  <pageSetup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C1">
      <selection activeCell="I55" sqref="I55"/>
    </sheetView>
  </sheetViews>
  <sheetFormatPr defaultColWidth="11.421875" defaultRowHeight="12.75"/>
  <cols>
    <col min="1" max="1" width="10.421875" style="9" customWidth="1"/>
    <col min="2" max="2" width="22.8515625" style="0" customWidth="1"/>
    <col min="3" max="3" width="50.7109375" style="0" bestFit="1" customWidth="1"/>
    <col min="4" max="4" width="10.8515625" style="0" customWidth="1"/>
    <col min="6" max="6" width="13.140625" style="0" customWidth="1"/>
    <col min="7" max="7" width="12.28125" style="0" customWidth="1"/>
    <col min="8" max="8" width="10.00390625" style="0" customWidth="1"/>
  </cols>
  <sheetData>
    <row r="1" s="3" customFormat="1" ht="18">
      <c r="A1" s="5" t="s">
        <v>238</v>
      </c>
    </row>
    <row r="3" spans="1:2" ht="12.75">
      <c r="A3" s="6">
        <f ca="1">TODAY()</f>
        <v>39127</v>
      </c>
      <c r="B3" t="s">
        <v>239</v>
      </c>
    </row>
    <row r="5" s="4" customFormat="1" ht="15.75">
      <c r="A5" s="7" t="s">
        <v>0</v>
      </c>
    </row>
    <row r="6" spans="1:8" s="1" customFormat="1" ht="12.75">
      <c r="A6" s="12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13</v>
      </c>
    </row>
    <row r="7" spans="1:8" ht="12.75">
      <c r="A7" s="126"/>
      <c r="B7" s="49"/>
      <c r="C7" s="49"/>
      <c r="D7" s="49"/>
      <c r="E7" s="49"/>
      <c r="F7" s="49"/>
      <c r="G7" s="49"/>
      <c r="H7" s="49"/>
    </row>
    <row r="8" spans="1:8" ht="12.75">
      <c r="A8" s="127">
        <v>38869</v>
      </c>
      <c r="B8" s="49" t="s">
        <v>240</v>
      </c>
      <c r="C8" s="49" t="s">
        <v>241</v>
      </c>
      <c r="D8" s="128">
        <v>25000</v>
      </c>
      <c r="E8" s="49">
        <f>D8*3</f>
        <v>75000</v>
      </c>
      <c r="F8" s="49">
        <v>1</v>
      </c>
      <c r="G8" s="49">
        <f>10/1000*E8</f>
        <v>750</v>
      </c>
      <c r="H8" s="49">
        <f>G8*F8</f>
        <v>750</v>
      </c>
    </row>
    <row r="9" spans="1:8" ht="12.75">
      <c r="A9" s="127" t="s">
        <v>242</v>
      </c>
      <c r="B9" s="49" t="s">
        <v>243</v>
      </c>
      <c r="C9" s="49" t="s">
        <v>244</v>
      </c>
      <c r="D9" s="128">
        <v>3500000</v>
      </c>
      <c r="E9" s="49">
        <f aca="true" t="shared" si="0" ref="E9:E35">D9*3</f>
        <v>10500000</v>
      </c>
      <c r="F9" s="49">
        <v>1</v>
      </c>
      <c r="G9" s="49">
        <f aca="true" t="shared" si="1" ref="G9:G35">10/1000*E9</f>
        <v>105000</v>
      </c>
      <c r="H9" s="49">
        <f aca="true" t="shared" si="2" ref="H9:H35">G9*F9</f>
        <v>105000</v>
      </c>
    </row>
    <row r="10" spans="1:8" ht="12.75">
      <c r="A10" s="129">
        <v>38990</v>
      </c>
      <c r="B10" s="49" t="s">
        <v>245</v>
      </c>
      <c r="C10" s="49" t="s">
        <v>246</v>
      </c>
      <c r="D10" s="128">
        <v>570000</v>
      </c>
      <c r="E10" s="49">
        <f t="shared" si="0"/>
        <v>1710000</v>
      </c>
      <c r="F10" s="49">
        <v>1</v>
      </c>
      <c r="G10" s="49">
        <f t="shared" si="1"/>
        <v>17100</v>
      </c>
      <c r="H10" s="49">
        <f t="shared" si="2"/>
        <v>17100</v>
      </c>
    </row>
    <row r="11" spans="1:8" ht="12.75">
      <c r="A11" s="129">
        <v>38878</v>
      </c>
      <c r="B11" s="49" t="s">
        <v>247</v>
      </c>
      <c r="C11" s="49" t="s">
        <v>248</v>
      </c>
      <c r="D11" s="128">
        <v>142549</v>
      </c>
      <c r="E11" s="49">
        <f t="shared" si="0"/>
        <v>427647</v>
      </c>
      <c r="F11" s="49">
        <v>1</v>
      </c>
      <c r="G11" s="49">
        <f t="shared" si="1"/>
        <v>4276.47</v>
      </c>
      <c r="H11" s="49">
        <f t="shared" si="2"/>
        <v>4276.47</v>
      </c>
    </row>
    <row r="12" spans="1:8" ht="12.75">
      <c r="A12" s="130">
        <v>38893</v>
      </c>
      <c r="B12" s="131" t="s">
        <v>249</v>
      </c>
      <c r="C12" s="49" t="s">
        <v>250</v>
      </c>
      <c r="D12" s="128">
        <v>305000</v>
      </c>
      <c r="E12" s="49">
        <f t="shared" si="0"/>
        <v>915000</v>
      </c>
      <c r="F12" s="49">
        <v>1</v>
      </c>
      <c r="G12" s="49">
        <f t="shared" si="1"/>
        <v>9150</v>
      </c>
      <c r="H12" s="49">
        <f t="shared" si="2"/>
        <v>9150</v>
      </c>
    </row>
    <row r="13" spans="1:8" ht="12.75">
      <c r="A13" s="129" t="s">
        <v>251</v>
      </c>
      <c r="B13" s="49" t="s">
        <v>252</v>
      </c>
      <c r="C13" s="49" t="s">
        <v>253</v>
      </c>
      <c r="D13" s="128">
        <v>1000000</v>
      </c>
      <c r="E13" s="49">
        <f t="shared" si="0"/>
        <v>3000000</v>
      </c>
      <c r="F13" s="49">
        <v>1</v>
      </c>
      <c r="G13" s="49">
        <f t="shared" si="1"/>
        <v>30000</v>
      </c>
      <c r="H13" s="49">
        <f t="shared" si="2"/>
        <v>30000</v>
      </c>
    </row>
    <row r="14" spans="1:8" ht="12.75">
      <c r="A14" s="129" t="s">
        <v>251</v>
      </c>
      <c r="B14" s="49" t="s">
        <v>254</v>
      </c>
      <c r="C14" s="49" t="s">
        <v>255</v>
      </c>
      <c r="D14" s="128">
        <v>3723142</v>
      </c>
      <c r="E14" s="49">
        <f t="shared" si="0"/>
        <v>11169426</v>
      </c>
      <c r="F14" s="49">
        <v>1</v>
      </c>
      <c r="G14" s="49">
        <f t="shared" si="1"/>
        <v>111694.26000000001</v>
      </c>
      <c r="H14" s="49">
        <f t="shared" si="2"/>
        <v>111694.26000000001</v>
      </c>
    </row>
    <row r="15" spans="1:8" ht="12.75">
      <c r="A15" s="129" t="s">
        <v>251</v>
      </c>
      <c r="B15" s="49" t="s">
        <v>256</v>
      </c>
      <c r="C15" s="49" t="s">
        <v>257</v>
      </c>
      <c r="D15" s="128">
        <v>125000</v>
      </c>
      <c r="E15" s="49">
        <f t="shared" si="0"/>
        <v>375000</v>
      </c>
      <c r="F15" s="49">
        <v>1</v>
      </c>
      <c r="G15" s="49">
        <f t="shared" si="1"/>
        <v>3750</v>
      </c>
      <c r="H15" s="49">
        <f t="shared" si="2"/>
        <v>3750</v>
      </c>
    </row>
    <row r="16" spans="1:8" ht="12.75">
      <c r="A16" s="129">
        <v>38987</v>
      </c>
      <c r="B16" s="49" t="s">
        <v>258</v>
      </c>
      <c r="C16" s="49" t="s">
        <v>259</v>
      </c>
      <c r="D16" s="128">
        <v>66600</v>
      </c>
      <c r="E16" s="49">
        <f t="shared" si="0"/>
        <v>199800</v>
      </c>
      <c r="F16" s="49">
        <v>1</v>
      </c>
      <c r="G16" s="49">
        <f t="shared" si="1"/>
        <v>1998</v>
      </c>
      <c r="H16" s="49">
        <f t="shared" si="2"/>
        <v>1998</v>
      </c>
    </row>
    <row r="17" spans="1:8" ht="12.75">
      <c r="A17" s="129">
        <v>38990</v>
      </c>
      <c r="B17" s="49" t="s">
        <v>260</v>
      </c>
      <c r="C17" s="49" t="s">
        <v>261</v>
      </c>
      <c r="D17" s="49">
        <v>5200</v>
      </c>
      <c r="E17" s="49">
        <f t="shared" si="0"/>
        <v>15600</v>
      </c>
      <c r="F17" s="49">
        <v>1</v>
      </c>
      <c r="G17" s="49">
        <f t="shared" si="1"/>
        <v>156</v>
      </c>
      <c r="H17" s="49">
        <f t="shared" si="2"/>
        <v>156</v>
      </c>
    </row>
    <row r="18" spans="1:8" ht="12.75">
      <c r="A18" s="129">
        <v>39055</v>
      </c>
      <c r="B18" s="49" t="s">
        <v>262</v>
      </c>
      <c r="C18" s="49" t="s">
        <v>263</v>
      </c>
      <c r="D18" s="128">
        <v>62480</v>
      </c>
      <c r="E18" s="49">
        <f t="shared" si="0"/>
        <v>187440</v>
      </c>
      <c r="F18" s="49">
        <v>1</v>
      </c>
      <c r="G18" s="49">
        <f t="shared" si="1"/>
        <v>1874.4</v>
      </c>
      <c r="H18" s="49">
        <f t="shared" si="2"/>
        <v>1874.4</v>
      </c>
    </row>
    <row r="19" spans="1:8" ht="12.75">
      <c r="A19" s="129">
        <v>39055</v>
      </c>
      <c r="B19" s="49" t="s">
        <v>264</v>
      </c>
      <c r="C19" s="49" t="s">
        <v>265</v>
      </c>
      <c r="D19" s="128">
        <v>86662</v>
      </c>
      <c r="E19" s="49">
        <f t="shared" si="0"/>
        <v>259986</v>
      </c>
      <c r="F19" s="49">
        <v>1</v>
      </c>
      <c r="G19" s="49">
        <f t="shared" si="1"/>
        <v>2599.86</v>
      </c>
      <c r="H19" s="49">
        <f t="shared" si="2"/>
        <v>2599.86</v>
      </c>
    </row>
    <row r="20" spans="1:8" ht="12.75">
      <c r="A20" s="129">
        <v>39055</v>
      </c>
      <c r="B20" s="49" t="s">
        <v>266</v>
      </c>
      <c r="C20" s="49" t="s">
        <v>267</v>
      </c>
      <c r="D20" s="128">
        <v>280000</v>
      </c>
      <c r="E20" s="49">
        <f t="shared" si="0"/>
        <v>840000</v>
      </c>
      <c r="F20" s="49">
        <v>1</v>
      </c>
      <c r="G20" s="49">
        <f t="shared" si="1"/>
        <v>8400</v>
      </c>
      <c r="H20" s="49">
        <f t="shared" si="2"/>
        <v>8400</v>
      </c>
    </row>
    <row r="21" spans="1:8" ht="12.75">
      <c r="A21" s="129">
        <v>39055</v>
      </c>
      <c r="B21" s="49" t="s">
        <v>268</v>
      </c>
      <c r="C21" s="49" t="s">
        <v>269</v>
      </c>
      <c r="D21" s="128">
        <v>55000</v>
      </c>
      <c r="E21" s="49">
        <f t="shared" si="0"/>
        <v>165000</v>
      </c>
      <c r="F21" s="49">
        <v>1</v>
      </c>
      <c r="G21" s="49">
        <f t="shared" si="1"/>
        <v>1650</v>
      </c>
      <c r="H21" s="49">
        <f t="shared" si="2"/>
        <v>1650</v>
      </c>
    </row>
    <row r="22" spans="1:8" ht="12.75">
      <c r="A22" s="129">
        <v>39055</v>
      </c>
      <c r="B22" s="49" t="s">
        <v>270</v>
      </c>
      <c r="C22" s="49" t="s">
        <v>271</v>
      </c>
      <c r="D22" s="128">
        <v>165320</v>
      </c>
      <c r="E22" s="49">
        <f t="shared" si="0"/>
        <v>495960</v>
      </c>
      <c r="F22" s="49">
        <v>1</v>
      </c>
      <c r="G22" s="49">
        <f t="shared" si="1"/>
        <v>4959.6</v>
      </c>
      <c r="H22" s="49">
        <f t="shared" si="2"/>
        <v>4959.6</v>
      </c>
    </row>
    <row r="23" spans="1:8" ht="12.75">
      <c r="A23" s="129">
        <v>39055</v>
      </c>
      <c r="B23" s="49" t="s">
        <v>272</v>
      </c>
      <c r="C23" s="49" t="s">
        <v>273</v>
      </c>
      <c r="D23" s="128">
        <v>150000</v>
      </c>
      <c r="E23" s="49">
        <f t="shared" si="0"/>
        <v>450000</v>
      </c>
      <c r="F23" s="49">
        <v>1</v>
      </c>
      <c r="G23" s="49">
        <f t="shared" si="1"/>
        <v>4500</v>
      </c>
      <c r="H23" s="49">
        <f t="shared" si="2"/>
        <v>4500</v>
      </c>
    </row>
    <row r="24" spans="1:8" ht="12.75">
      <c r="A24" s="129">
        <v>39055</v>
      </c>
      <c r="B24" s="49" t="s">
        <v>274</v>
      </c>
      <c r="C24" s="49" t="s">
        <v>273</v>
      </c>
      <c r="D24" s="128">
        <v>36761</v>
      </c>
      <c r="E24" s="49">
        <f t="shared" si="0"/>
        <v>110283</v>
      </c>
      <c r="F24" s="49">
        <v>1</v>
      </c>
      <c r="G24" s="49">
        <f t="shared" si="1"/>
        <v>1102.83</v>
      </c>
      <c r="H24" s="49">
        <f t="shared" si="2"/>
        <v>1102.83</v>
      </c>
    </row>
    <row r="25" spans="1:8" ht="12.75">
      <c r="A25" s="129">
        <v>39055</v>
      </c>
      <c r="B25" s="49" t="s">
        <v>275</v>
      </c>
      <c r="C25" s="49" t="s">
        <v>273</v>
      </c>
      <c r="D25" s="128">
        <v>34860</v>
      </c>
      <c r="E25" s="49">
        <f t="shared" si="0"/>
        <v>104580</v>
      </c>
      <c r="F25" s="49">
        <v>1</v>
      </c>
      <c r="G25" s="49">
        <f t="shared" si="1"/>
        <v>1045.8</v>
      </c>
      <c r="H25" s="49">
        <f t="shared" si="2"/>
        <v>1045.8</v>
      </c>
    </row>
    <row r="26" spans="1:8" ht="15.75" customHeight="1">
      <c r="A26" s="129">
        <v>39055</v>
      </c>
      <c r="B26" s="49" t="s">
        <v>276</v>
      </c>
      <c r="C26" s="49" t="s">
        <v>277</v>
      </c>
      <c r="D26" s="128">
        <v>145874</v>
      </c>
      <c r="E26" s="49">
        <f t="shared" si="0"/>
        <v>437622</v>
      </c>
      <c r="F26" s="49">
        <v>1</v>
      </c>
      <c r="G26" s="49">
        <f t="shared" si="1"/>
        <v>4376.22</v>
      </c>
      <c r="H26" s="49">
        <f t="shared" si="2"/>
        <v>4376.22</v>
      </c>
    </row>
    <row r="27" spans="1:8" ht="15.75" customHeight="1">
      <c r="A27" s="129">
        <v>39055</v>
      </c>
      <c r="B27" s="49" t="s">
        <v>278</v>
      </c>
      <c r="C27" s="49" t="s">
        <v>279</v>
      </c>
      <c r="D27" s="128">
        <v>289825</v>
      </c>
      <c r="E27" s="49">
        <f t="shared" si="0"/>
        <v>869475</v>
      </c>
      <c r="F27" s="49">
        <v>1</v>
      </c>
      <c r="G27" s="49">
        <f t="shared" si="1"/>
        <v>8694.75</v>
      </c>
      <c r="H27" s="49">
        <f t="shared" si="2"/>
        <v>8694.75</v>
      </c>
    </row>
    <row r="28" spans="1:8" ht="15.75" customHeight="1">
      <c r="A28" s="129">
        <v>39055</v>
      </c>
      <c r="B28" s="49" t="s">
        <v>280</v>
      </c>
      <c r="C28" s="49" t="s">
        <v>281</v>
      </c>
      <c r="D28" s="128">
        <v>214870</v>
      </c>
      <c r="E28" s="49">
        <f t="shared" si="0"/>
        <v>644610</v>
      </c>
      <c r="F28" s="49">
        <v>1</v>
      </c>
      <c r="G28" s="49">
        <f t="shared" si="1"/>
        <v>6446.1</v>
      </c>
      <c r="H28" s="49">
        <f t="shared" si="2"/>
        <v>6446.1</v>
      </c>
    </row>
    <row r="29" spans="1:8" ht="15.75" customHeight="1">
      <c r="A29" s="129">
        <v>39055</v>
      </c>
      <c r="B29" s="49" t="s">
        <v>282</v>
      </c>
      <c r="C29" s="49" t="s">
        <v>267</v>
      </c>
      <c r="D29" s="128">
        <v>125000</v>
      </c>
      <c r="E29" s="49">
        <f t="shared" si="0"/>
        <v>375000</v>
      </c>
      <c r="F29" s="49">
        <v>1</v>
      </c>
      <c r="G29" s="49">
        <f t="shared" si="1"/>
        <v>3750</v>
      </c>
      <c r="H29" s="49">
        <f t="shared" si="2"/>
        <v>3750</v>
      </c>
    </row>
    <row r="30" spans="1:8" ht="15.75" customHeight="1">
      <c r="A30" s="129">
        <v>39055</v>
      </c>
      <c r="B30" s="49" t="s">
        <v>283</v>
      </c>
      <c r="C30" s="49" t="s">
        <v>284</v>
      </c>
      <c r="D30" s="128">
        <v>352187</v>
      </c>
      <c r="E30" s="49">
        <f t="shared" si="0"/>
        <v>1056561</v>
      </c>
      <c r="F30" s="49">
        <v>1</v>
      </c>
      <c r="G30" s="49">
        <f t="shared" si="1"/>
        <v>10565.61</v>
      </c>
      <c r="H30" s="49">
        <f t="shared" si="2"/>
        <v>10565.61</v>
      </c>
    </row>
    <row r="31" spans="1:8" ht="15.75" customHeight="1">
      <c r="A31" s="129">
        <v>39055</v>
      </c>
      <c r="B31" s="49" t="s">
        <v>285</v>
      </c>
      <c r="C31" s="49" t="s">
        <v>286</v>
      </c>
      <c r="D31" s="128">
        <v>115000</v>
      </c>
      <c r="E31" s="49">
        <f t="shared" si="0"/>
        <v>345000</v>
      </c>
      <c r="F31" s="49">
        <v>1</v>
      </c>
      <c r="G31" s="49">
        <f t="shared" si="1"/>
        <v>3450</v>
      </c>
      <c r="H31" s="49">
        <f t="shared" si="2"/>
        <v>3450</v>
      </c>
    </row>
    <row r="32" spans="1:8" ht="12.75">
      <c r="A32" s="129">
        <v>39058</v>
      </c>
      <c r="B32" s="49" t="s">
        <v>287</v>
      </c>
      <c r="C32" s="49" t="s">
        <v>288</v>
      </c>
      <c r="D32" s="128">
        <v>60000</v>
      </c>
      <c r="E32" s="49">
        <f t="shared" si="0"/>
        <v>180000</v>
      </c>
      <c r="F32" s="49">
        <v>1</v>
      </c>
      <c r="G32" s="49">
        <f t="shared" si="1"/>
        <v>1800</v>
      </c>
      <c r="H32" s="49">
        <f t="shared" si="2"/>
        <v>1800</v>
      </c>
    </row>
    <row r="33" spans="1:8" ht="12.75">
      <c r="A33" s="129" t="s">
        <v>289</v>
      </c>
      <c r="B33" s="49" t="s">
        <v>290</v>
      </c>
      <c r="C33" s="49" t="s">
        <v>291</v>
      </c>
      <c r="D33" s="49">
        <v>2000</v>
      </c>
      <c r="E33" s="49">
        <f t="shared" si="0"/>
        <v>6000</v>
      </c>
      <c r="F33" s="49">
        <v>1</v>
      </c>
      <c r="G33" s="49">
        <f t="shared" si="1"/>
        <v>60</v>
      </c>
      <c r="H33" s="49">
        <f t="shared" si="2"/>
        <v>60</v>
      </c>
    </row>
    <row r="34" spans="1:8" ht="12.75">
      <c r="A34" s="129" t="s">
        <v>289</v>
      </c>
      <c r="B34" s="49" t="s">
        <v>292</v>
      </c>
      <c r="C34" s="49" t="s">
        <v>293</v>
      </c>
      <c r="D34" s="128">
        <v>23350</v>
      </c>
      <c r="E34" s="49">
        <f t="shared" si="0"/>
        <v>70050</v>
      </c>
      <c r="F34" s="49">
        <v>1</v>
      </c>
      <c r="G34" s="49">
        <f t="shared" si="1"/>
        <v>700.5</v>
      </c>
      <c r="H34" s="49">
        <f t="shared" si="2"/>
        <v>700.5</v>
      </c>
    </row>
    <row r="35" spans="1:8" ht="12.75">
      <c r="A35" s="129">
        <v>39060</v>
      </c>
      <c r="B35" s="49" t="s">
        <v>249</v>
      </c>
      <c r="C35" s="49" t="s">
        <v>294</v>
      </c>
      <c r="D35" s="128">
        <v>305000</v>
      </c>
      <c r="E35" s="49">
        <f t="shared" si="0"/>
        <v>915000</v>
      </c>
      <c r="F35" s="49">
        <v>1</v>
      </c>
      <c r="G35" s="49">
        <f t="shared" si="1"/>
        <v>9150</v>
      </c>
      <c r="H35" s="49">
        <f t="shared" si="2"/>
        <v>9150</v>
      </c>
    </row>
    <row r="36" spans="1:8" ht="12.75">
      <c r="A36" s="16"/>
      <c r="B36" s="13" t="s">
        <v>21</v>
      </c>
      <c r="C36" s="17"/>
      <c r="D36" s="68">
        <f>SUM(D8:D35)</f>
        <v>11966680</v>
      </c>
      <c r="E36" s="68">
        <f>SUM(E8:E35)</f>
        <v>35900040</v>
      </c>
      <c r="F36" s="68">
        <f>SUM(F8:F35)</f>
        <v>28</v>
      </c>
      <c r="G36" s="68">
        <f>SUM(G8:G35)</f>
        <v>359000.3999999999</v>
      </c>
      <c r="H36" s="68">
        <f>SUM(H8:H35)</f>
        <v>359000.3999999999</v>
      </c>
    </row>
    <row r="38" s="4" customFormat="1" ht="15.75">
      <c r="A38" s="7" t="s">
        <v>1</v>
      </c>
    </row>
    <row r="39" spans="1:8" s="1" customFormat="1" ht="12.75">
      <c r="A39" s="12" t="s">
        <v>4</v>
      </c>
      <c r="B39" s="13" t="s">
        <v>5</v>
      </c>
      <c r="C39" s="13" t="s">
        <v>6</v>
      </c>
      <c r="D39" s="13"/>
      <c r="E39" s="34" t="s">
        <v>34</v>
      </c>
      <c r="F39" s="13" t="s">
        <v>12</v>
      </c>
      <c r="G39" s="13" t="s">
        <v>11</v>
      </c>
      <c r="H39" s="13" t="s">
        <v>13</v>
      </c>
    </row>
    <row r="40" spans="1:9" s="11" customFormat="1" ht="12.75">
      <c r="A40" s="132">
        <v>38850</v>
      </c>
      <c r="B40" s="56" t="s">
        <v>295</v>
      </c>
      <c r="C40" s="56" t="s">
        <v>296</v>
      </c>
      <c r="D40" s="56"/>
      <c r="E40" s="133">
        <v>1500000</v>
      </c>
      <c r="F40" s="56">
        <v>360</v>
      </c>
      <c r="G40" s="56">
        <v>50</v>
      </c>
      <c r="H40" s="56">
        <f>F40*G40</f>
        <v>18000</v>
      </c>
      <c r="I40" s="134"/>
    </row>
    <row r="41" spans="1:9" s="11" customFormat="1" ht="12.75">
      <c r="A41" s="132">
        <v>38983</v>
      </c>
      <c r="B41" s="56" t="s">
        <v>295</v>
      </c>
      <c r="C41" s="56" t="s">
        <v>297</v>
      </c>
      <c r="D41" s="56"/>
      <c r="E41" s="133">
        <v>1500000</v>
      </c>
      <c r="F41" s="56">
        <v>270</v>
      </c>
      <c r="G41" s="56">
        <v>50</v>
      </c>
      <c r="H41" s="56">
        <f>F41*G41</f>
        <v>13500</v>
      </c>
      <c r="I41" s="134"/>
    </row>
    <row r="42" spans="1:9" s="11" customFormat="1" ht="12.75">
      <c r="A42" s="132">
        <v>38985</v>
      </c>
      <c r="B42" s="56" t="s">
        <v>298</v>
      </c>
      <c r="C42" s="56" t="s">
        <v>297</v>
      </c>
      <c r="D42" s="56"/>
      <c r="E42" s="133">
        <v>200000</v>
      </c>
      <c r="F42" s="56">
        <v>60</v>
      </c>
      <c r="G42" s="56">
        <v>50</v>
      </c>
      <c r="H42" s="56">
        <f>F42*G42</f>
        <v>3000</v>
      </c>
      <c r="I42" s="134"/>
    </row>
    <row r="43" spans="1:9" s="11" customFormat="1" ht="12.75">
      <c r="A43" s="132">
        <v>39053</v>
      </c>
      <c r="B43" s="56" t="s">
        <v>295</v>
      </c>
      <c r="C43" s="56" t="s">
        <v>299</v>
      </c>
      <c r="D43" s="56"/>
      <c r="E43" s="133">
        <v>1500000</v>
      </c>
      <c r="F43" s="56">
        <v>270</v>
      </c>
      <c r="G43" s="56">
        <v>50</v>
      </c>
      <c r="H43" s="56">
        <f>F43*G43</f>
        <v>13500</v>
      </c>
      <c r="I43" s="134"/>
    </row>
    <row r="44" spans="1:9" s="11" customFormat="1" ht="12.75">
      <c r="A44" s="135">
        <v>39055</v>
      </c>
      <c r="B44" s="56" t="s">
        <v>298</v>
      </c>
      <c r="C44" s="56" t="s">
        <v>299</v>
      </c>
      <c r="D44" s="56"/>
      <c r="E44" s="133">
        <v>200000</v>
      </c>
      <c r="F44" s="56">
        <v>60</v>
      </c>
      <c r="G44" s="56">
        <v>50</v>
      </c>
      <c r="H44" s="56">
        <f>F44*G44</f>
        <v>3000</v>
      </c>
      <c r="I44" s="134"/>
    </row>
    <row r="45" spans="1:8" ht="12.75">
      <c r="A45" s="16"/>
      <c r="B45" s="13" t="s">
        <v>21</v>
      </c>
      <c r="C45" s="17"/>
      <c r="D45" s="17"/>
      <c r="E45" s="68">
        <f>SUM(E40:E44)</f>
        <v>4900000</v>
      </c>
      <c r="F45" s="68">
        <f>SUM(F40:F44)</f>
        <v>1020</v>
      </c>
      <c r="G45" s="68"/>
      <c r="H45" s="68">
        <f>SUM(H40:H44)</f>
        <v>51000</v>
      </c>
    </row>
    <row r="46" s="11" customFormat="1" ht="12.75">
      <c r="A46" s="10"/>
    </row>
    <row r="47" s="4" customFormat="1" ht="15.75">
      <c r="A47" s="7" t="s">
        <v>2</v>
      </c>
    </row>
    <row r="48" spans="1:8" s="1" customFormat="1" ht="12.75">
      <c r="A48" s="12" t="s">
        <v>4</v>
      </c>
      <c r="B48" s="13" t="s">
        <v>5</v>
      </c>
      <c r="C48" s="13" t="s">
        <v>6</v>
      </c>
      <c r="D48" s="13"/>
      <c r="E48" s="34" t="s">
        <v>35</v>
      </c>
      <c r="F48" s="13" t="s">
        <v>12</v>
      </c>
      <c r="G48" s="13" t="s">
        <v>11</v>
      </c>
      <c r="H48" s="13" t="s">
        <v>13</v>
      </c>
    </row>
    <row r="49" spans="1:9" s="1" customFormat="1" ht="12.75">
      <c r="A49" s="135">
        <v>38851</v>
      </c>
      <c r="B49" s="56" t="s">
        <v>300</v>
      </c>
      <c r="C49" s="56" t="s">
        <v>301</v>
      </c>
      <c r="D49" s="56"/>
      <c r="E49" s="136">
        <v>200000</v>
      </c>
      <c r="F49" s="56">
        <v>30</v>
      </c>
      <c r="G49" s="56">
        <v>20</v>
      </c>
      <c r="H49" s="55">
        <f>F49*G49</f>
        <v>600</v>
      </c>
      <c r="I49" s="57"/>
    </row>
    <row r="50" spans="1:9" s="1" customFormat="1" ht="12.75">
      <c r="A50" s="135">
        <v>38870</v>
      </c>
      <c r="B50" s="56" t="s">
        <v>302</v>
      </c>
      <c r="C50" s="56" t="s">
        <v>303</v>
      </c>
      <c r="D50" s="56"/>
      <c r="E50" s="133">
        <v>130000</v>
      </c>
      <c r="F50" s="56">
        <v>300</v>
      </c>
      <c r="G50" s="56">
        <v>20</v>
      </c>
      <c r="H50" s="55">
        <f aca="true" t="shared" si="3" ref="H50:H55">F50*G50</f>
        <v>6000</v>
      </c>
      <c r="I50" s="57"/>
    </row>
    <row r="51" spans="1:9" s="1" customFormat="1" ht="12.75">
      <c r="A51" s="135">
        <v>38905</v>
      </c>
      <c r="B51" s="56" t="s">
        <v>302</v>
      </c>
      <c r="C51" s="56" t="s">
        <v>303</v>
      </c>
      <c r="D51" s="56"/>
      <c r="E51" s="133">
        <v>130000</v>
      </c>
      <c r="F51" s="56">
        <v>300</v>
      </c>
      <c r="G51" s="56">
        <v>20</v>
      </c>
      <c r="H51" s="55">
        <f t="shared" si="3"/>
        <v>6000</v>
      </c>
      <c r="I51" s="57"/>
    </row>
    <row r="52" spans="1:9" s="1" customFormat="1" ht="12.75">
      <c r="A52" s="135">
        <v>38961</v>
      </c>
      <c r="B52" s="56" t="s">
        <v>302</v>
      </c>
      <c r="C52" s="56" t="s">
        <v>303</v>
      </c>
      <c r="D52" s="56"/>
      <c r="E52" s="133">
        <v>130000</v>
      </c>
      <c r="F52" s="56">
        <v>300</v>
      </c>
      <c r="G52" s="56">
        <v>20</v>
      </c>
      <c r="H52" s="55">
        <f t="shared" si="3"/>
        <v>6000</v>
      </c>
      <c r="I52" s="57"/>
    </row>
    <row r="53" spans="1:9" s="1" customFormat="1" ht="12.75">
      <c r="A53" s="135">
        <v>38996</v>
      </c>
      <c r="B53" s="56" t="s">
        <v>302</v>
      </c>
      <c r="C53" s="56" t="s">
        <v>303</v>
      </c>
      <c r="D53" s="56"/>
      <c r="E53" s="133">
        <v>130000</v>
      </c>
      <c r="F53" s="56">
        <v>300</v>
      </c>
      <c r="G53" s="56">
        <v>20</v>
      </c>
      <c r="H53" s="55">
        <f t="shared" si="3"/>
        <v>6000</v>
      </c>
      <c r="I53" s="57"/>
    </row>
    <row r="54" spans="1:9" s="1" customFormat="1" ht="12.75">
      <c r="A54" s="135">
        <v>39031</v>
      </c>
      <c r="B54" s="56" t="s">
        <v>302</v>
      </c>
      <c r="C54" s="56" t="s">
        <v>303</v>
      </c>
      <c r="D54" s="56"/>
      <c r="E54" s="133">
        <v>130000</v>
      </c>
      <c r="F54" s="56">
        <v>300</v>
      </c>
      <c r="G54" s="56">
        <v>20</v>
      </c>
      <c r="H54" s="55">
        <f t="shared" si="3"/>
        <v>6000</v>
      </c>
      <c r="I54" s="57"/>
    </row>
    <row r="55" spans="1:9" s="1" customFormat="1" ht="12.75">
      <c r="A55" s="135">
        <v>38851</v>
      </c>
      <c r="B55" s="56" t="s">
        <v>304</v>
      </c>
      <c r="C55" s="56" t="s">
        <v>305</v>
      </c>
      <c r="D55" s="56"/>
      <c r="E55" s="133">
        <v>200000</v>
      </c>
      <c r="F55" s="56">
        <v>600</v>
      </c>
      <c r="G55" s="56">
        <v>20</v>
      </c>
      <c r="H55" s="55">
        <f t="shared" si="3"/>
        <v>12000</v>
      </c>
      <c r="I55" s="57"/>
    </row>
    <row r="56" spans="1:8" ht="12.75">
      <c r="A56" s="16"/>
      <c r="B56" s="13" t="s">
        <v>21</v>
      </c>
      <c r="C56" s="17"/>
      <c r="D56" s="17"/>
      <c r="E56" s="68">
        <f>SUM(E49:E55)</f>
        <v>1050000</v>
      </c>
      <c r="F56" s="68">
        <f>SUM(F49:F55)</f>
        <v>2130</v>
      </c>
      <c r="G56" s="68"/>
      <c r="H56" s="68">
        <f>SUM(H49:H55)</f>
        <v>42600</v>
      </c>
    </row>
    <row r="57" ht="12.75">
      <c r="E57" s="51"/>
    </row>
    <row r="58" s="4" customFormat="1" ht="15.75">
      <c r="A58" s="7" t="s">
        <v>306</v>
      </c>
    </row>
    <row r="59" spans="1:8" s="1" customFormat="1" ht="12.75">
      <c r="A59" s="12" t="s">
        <v>4</v>
      </c>
      <c r="B59" s="13" t="s">
        <v>5</v>
      </c>
      <c r="C59" s="13" t="s">
        <v>6</v>
      </c>
      <c r="D59" s="13"/>
      <c r="E59" s="13" t="s">
        <v>16</v>
      </c>
      <c r="F59" s="13" t="s">
        <v>15</v>
      </c>
      <c r="G59" s="13" t="s">
        <v>14</v>
      </c>
      <c r="H59" s="13" t="s">
        <v>13</v>
      </c>
    </row>
    <row r="60" spans="1:8" ht="12.75">
      <c r="A60" s="23">
        <v>38718</v>
      </c>
      <c r="B60" s="15"/>
      <c r="C60" s="15"/>
      <c r="D60" s="15"/>
      <c r="E60" s="15"/>
      <c r="F60" s="15"/>
      <c r="G60" s="15"/>
      <c r="H60" s="15"/>
    </row>
    <row r="61" spans="1:8" ht="12.75">
      <c r="A61" s="23">
        <v>38749</v>
      </c>
      <c r="B61" s="15"/>
      <c r="C61" s="15"/>
      <c r="D61" s="15"/>
      <c r="E61" s="15"/>
      <c r="F61" s="15"/>
      <c r="G61" s="15"/>
      <c r="H61" s="15"/>
    </row>
    <row r="62" spans="1:8" ht="12.75">
      <c r="A62" s="14" t="s">
        <v>17</v>
      </c>
      <c r="B62" s="26"/>
      <c r="C62" s="15"/>
      <c r="D62" s="15"/>
      <c r="E62" s="15"/>
      <c r="F62" s="15"/>
      <c r="G62" s="15"/>
      <c r="H62" s="15"/>
    </row>
    <row r="63" spans="1:8" ht="12.75">
      <c r="A63" s="23">
        <v>38808</v>
      </c>
      <c r="B63" s="26"/>
      <c r="C63" s="18"/>
      <c r="D63" s="18"/>
      <c r="E63" s="18"/>
      <c r="F63" s="18"/>
      <c r="G63" s="18"/>
      <c r="H63" s="18"/>
    </row>
    <row r="64" spans="1:8" ht="12.75">
      <c r="A64" s="14" t="s">
        <v>18</v>
      </c>
      <c r="B64" s="26" t="s">
        <v>307</v>
      </c>
      <c r="C64" s="18"/>
      <c r="D64" s="18"/>
      <c r="E64" s="137">
        <v>116410</v>
      </c>
      <c r="F64" s="137">
        <v>27685</v>
      </c>
      <c r="G64" s="18">
        <v>0.3</v>
      </c>
      <c r="H64" s="18">
        <f>G64*F64</f>
        <v>8305.5</v>
      </c>
    </row>
    <row r="65" spans="1:8" ht="12.75">
      <c r="A65" s="23">
        <v>38869</v>
      </c>
      <c r="B65" s="26" t="s">
        <v>307</v>
      </c>
      <c r="C65" s="18"/>
      <c r="D65" s="18"/>
      <c r="E65" s="137">
        <v>45812</v>
      </c>
      <c r="F65" s="137">
        <v>11813</v>
      </c>
      <c r="G65" s="18">
        <v>0.3</v>
      </c>
      <c r="H65" s="18">
        <f aca="true" t="shared" si="4" ref="H65:H71">G65*F65</f>
        <v>3543.9</v>
      </c>
    </row>
    <row r="66" spans="1:8" ht="12.75">
      <c r="A66" s="23">
        <v>38899</v>
      </c>
      <c r="B66" s="26" t="s">
        <v>307</v>
      </c>
      <c r="C66" s="18"/>
      <c r="D66" s="18"/>
      <c r="E66" s="137">
        <v>15851</v>
      </c>
      <c r="F66" s="137">
        <v>4478</v>
      </c>
      <c r="G66" s="18">
        <v>0.3</v>
      </c>
      <c r="H66" s="18">
        <f t="shared" si="4"/>
        <v>1343.3999999999999</v>
      </c>
    </row>
    <row r="67" spans="1:8" ht="12.75">
      <c r="A67" s="23">
        <v>38930</v>
      </c>
      <c r="B67" s="26" t="s">
        <v>307</v>
      </c>
      <c r="C67" s="18"/>
      <c r="D67" s="18"/>
      <c r="E67" s="137">
        <v>16763</v>
      </c>
      <c r="F67" s="137">
        <v>5181</v>
      </c>
      <c r="G67" s="18">
        <v>0.3</v>
      </c>
      <c r="H67" s="18">
        <f t="shared" si="4"/>
        <v>1554.3</v>
      </c>
    </row>
    <row r="68" spans="1:8" ht="12.75">
      <c r="A68" s="23">
        <v>38961</v>
      </c>
      <c r="B68" s="26" t="s">
        <v>307</v>
      </c>
      <c r="C68" s="18"/>
      <c r="D68" s="18"/>
      <c r="E68" s="137">
        <v>137126</v>
      </c>
      <c r="F68" s="137">
        <v>29717</v>
      </c>
      <c r="G68" s="18">
        <v>0.3</v>
      </c>
      <c r="H68" s="18">
        <f t="shared" si="4"/>
        <v>8915.1</v>
      </c>
    </row>
    <row r="69" spans="1:8" ht="12.75">
      <c r="A69" s="14" t="s">
        <v>19</v>
      </c>
      <c r="B69" s="26" t="s">
        <v>307</v>
      </c>
      <c r="C69" s="18"/>
      <c r="D69" s="18"/>
      <c r="E69" s="137">
        <v>65318</v>
      </c>
      <c r="F69" s="137">
        <v>15609</v>
      </c>
      <c r="G69" s="18">
        <v>0.3</v>
      </c>
      <c r="H69" s="18">
        <f t="shared" si="4"/>
        <v>4682.7</v>
      </c>
    </row>
    <row r="70" spans="1:8" ht="12.75">
      <c r="A70" s="23">
        <v>39022</v>
      </c>
      <c r="B70" s="26" t="s">
        <v>307</v>
      </c>
      <c r="C70" s="18"/>
      <c r="D70" s="18"/>
      <c r="E70" s="137">
        <v>90265</v>
      </c>
      <c r="F70" s="137">
        <v>24666</v>
      </c>
      <c r="G70" s="18">
        <v>0.3</v>
      </c>
      <c r="H70" s="18">
        <f t="shared" si="4"/>
        <v>7399.799999999999</v>
      </c>
    </row>
    <row r="71" spans="1:8" ht="12.75">
      <c r="A71" s="130">
        <v>39057</v>
      </c>
      <c r="B71" s="138" t="s">
        <v>307</v>
      </c>
      <c r="C71" s="56"/>
      <c r="D71" s="56"/>
      <c r="E71" s="137">
        <v>149585</v>
      </c>
      <c r="F71" s="137">
        <v>40403</v>
      </c>
      <c r="G71" s="18">
        <v>0.3</v>
      </c>
      <c r="H71" s="18">
        <f t="shared" si="4"/>
        <v>12120.9</v>
      </c>
    </row>
    <row r="72" spans="1:8" ht="12.75">
      <c r="A72" s="16"/>
      <c r="B72" s="13" t="s">
        <v>21</v>
      </c>
      <c r="C72" s="17"/>
      <c r="D72" s="17"/>
      <c r="E72" s="68">
        <f>SUM(E64:E71)</f>
        <v>637130</v>
      </c>
      <c r="F72" s="68">
        <f>SUM(F64:F71)</f>
        <v>159552</v>
      </c>
      <c r="G72" s="68"/>
      <c r="H72" s="68">
        <f>SUM(H64:H71)</f>
        <v>47865.6</v>
      </c>
    </row>
    <row r="73" spans="1:8" ht="12.75">
      <c r="A73" s="130"/>
      <c r="B73" s="138"/>
      <c r="C73" s="49"/>
      <c r="D73" s="49"/>
      <c r="E73" s="139"/>
      <c r="F73" s="139"/>
      <c r="G73" s="15"/>
      <c r="H73" s="15"/>
    </row>
    <row r="74" spans="1:8" ht="15.75">
      <c r="A74" s="140" t="s">
        <v>308</v>
      </c>
      <c r="B74" s="138"/>
      <c r="C74" s="49"/>
      <c r="D74" s="49"/>
      <c r="E74" s="139"/>
      <c r="F74" s="139"/>
      <c r="G74" s="15"/>
      <c r="H74" s="15"/>
    </row>
    <row r="75" spans="1:8" ht="12.75">
      <c r="A75" s="12" t="s">
        <v>4</v>
      </c>
      <c r="B75" s="13" t="s">
        <v>5</v>
      </c>
      <c r="C75" s="13" t="s">
        <v>6</v>
      </c>
      <c r="D75" s="13"/>
      <c r="E75" s="13" t="s">
        <v>16</v>
      </c>
      <c r="F75" s="13" t="s">
        <v>15</v>
      </c>
      <c r="G75" s="13" t="s">
        <v>14</v>
      </c>
      <c r="H75" s="13" t="s">
        <v>13</v>
      </c>
    </row>
    <row r="76" spans="1:8" s="142" customFormat="1" ht="12.75">
      <c r="A76" s="130" t="s">
        <v>309</v>
      </c>
      <c r="B76" s="131" t="s">
        <v>310</v>
      </c>
      <c r="C76" s="49" t="s">
        <v>311</v>
      </c>
      <c r="D76" s="49"/>
      <c r="E76" s="141"/>
      <c r="F76" s="49"/>
      <c r="G76" s="49"/>
      <c r="H76" s="49"/>
    </row>
    <row r="77" spans="1:8" s="142" customFormat="1" ht="12.75">
      <c r="A77" s="130" t="s">
        <v>309</v>
      </c>
      <c r="B77" s="131" t="s">
        <v>312</v>
      </c>
      <c r="C77" s="49" t="s">
        <v>313</v>
      </c>
      <c r="D77" s="49"/>
      <c r="E77" s="141"/>
      <c r="F77" s="49"/>
      <c r="G77" s="49"/>
      <c r="H77" s="49"/>
    </row>
    <row r="78" spans="1:8" s="142" customFormat="1" ht="12.75">
      <c r="A78" s="130" t="s">
        <v>309</v>
      </c>
      <c r="B78" s="131" t="s">
        <v>314</v>
      </c>
      <c r="C78" s="49" t="s">
        <v>315</v>
      </c>
      <c r="D78" s="49"/>
      <c r="E78" s="141"/>
      <c r="F78" s="49"/>
      <c r="G78" s="49"/>
      <c r="H78" s="49"/>
    </row>
    <row r="79" spans="1:8" s="142" customFormat="1" ht="12.75">
      <c r="A79" s="130" t="s">
        <v>309</v>
      </c>
      <c r="B79" s="131" t="s">
        <v>316</v>
      </c>
      <c r="C79" s="49" t="s">
        <v>317</v>
      </c>
      <c r="D79" s="49"/>
      <c r="E79" s="141"/>
      <c r="F79" s="49"/>
      <c r="G79" s="49"/>
      <c r="H79" s="49"/>
    </row>
    <row r="80" spans="1:8" s="142" customFormat="1" ht="12.75">
      <c r="A80" s="130" t="s">
        <v>309</v>
      </c>
      <c r="B80" s="131" t="s">
        <v>318</v>
      </c>
      <c r="C80" s="49" t="s">
        <v>319</v>
      </c>
      <c r="D80" s="49"/>
      <c r="E80" s="141"/>
      <c r="F80" s="49"/>
      <c r="G80" s="49"/>
      <c r="H80" s="49"/>
    </row>
    <row r="81" spans="1:8" s="142" customFormat="1" ht="12.75">
      <c r="A81" s="143" t="s">
        <v>309</v>
      </c>
      <c r="B81" s="144" t="s">
        <v>320</v>
      </c>
      <c r="C81" s="56" t="s">
        <v>321</v>
      </c>
      <c r="D81" s="49"/>
      <c r="E81" s="141"/>
      <c r="F81" s="49"/>
      <c r="G81" s="49"/>
      <c r="H81" s="49"/>
    </row>
    <row r="82" spans="1:8" s="142" customFormat="1" ht="12.75">
      <c r="A82" s="135" t="s">
        <v>309</v>
      </c>
      <c r="B82" s="56" t="s">
        <v>322</v>
      </c>
      <c r="C82" s="56" t="s">
        <v>301</v>
      </c>
      <c r="D82" s="49"/>
      <c r="E82" s="141"/>
      <c r="F82" s="49"/>
      <c r="G82" s="49"/>
      <c r="H82" s="49"/>
    </row>
    <row r="83" spans="1:8" s="142" customFormat="1" ht="12.75">
      <c r="A83" s="145" t="s">
        <v>309</v>
      </c>
      <c r="B83" s="146" t="s">
        <v>323</v>
      </c>
      <c r="C83" s="147" t="s">
        <v>324</v>
      </c>
      <c r="D83" s="49"/>
      <c r="E83" s="141"/>
      <c r="F83" s="49"/>
      <c r="G83" s="49"/>
      <c r="H83" s="49"/>
    </row>
    <row r="84" spans="1:8" s="142" customFormat="1" ht="12.75">
      <c r="A84" s="130">
        <v>38988</v>
      </c>
      <c r="B84" s="131" t="s">
        <v>325</v>
      </c>
      <c r="C84" s="49" t="s">
        <v>326</v>
      </c>
      <c r="D84" s="49"/>
      <c r="E84" s="141"/>
      <c r="F84" s="49"/>
      <c r="G84" s="49"/>
      <c r="H84" s="49"/>
    </row>
    <row r="85" spans="1:8" s="142" customFormat="1" ht="12.75">
      <c r="A85" s="130">
        <v>38985</v>
      </c>
      <c r="B85" s="131" t="s">
        <v>327</v>
      </c>
      <c r="C85" s="49" t="s">
        <v>328</v>
      </c>
      <c r="D85" s="49"/>
      <c r="E85" s="141"/>
      <c r="F85" s="49"/>
      <c r="G85" s="49"/>
      <c r="H85" s="49"/>
    </row>
    <row r="86" spans="1:8" s="142" customFormat="1" ht="12.75">
      <c r="A86" s="130" t="s">
        <v>251</v>
      </c>
      <c r="B86" s="131" t="s">
        <v>329</v>
      </c>
      <c r="C86" s="49" t="s">
        <v>330</v>
      </c>
      <c r="D86" s="49"/>
      <c r="E86" s="141"/>
      <c r="F86" s="49"/>
      <c r="G86" s="49"/>
      <c r="H86" s="49"/>
    </row>
    <row r="87" spans="1:8" s="142" customFormat="1" ht="12.75">
      <c r="A87" s="130" t="s">
        <v>251</v>
      </c>
      <c r="B87" s="131" t="s">
        <v>331</v>
      </c>
      <c r="C87" s="49" t="s">
        <v>332</v>
      </c>
      <c r="D87" s="49"/>
      <c r="E87" s="141"/>
      <c r="F87" s="49"/>
      <c r="G87" s="49"/>
      <c r="H87" s="49"/>
    </row>
    <row r="88" spans="1:8" s="142" customFormat="1" ht="12.75">
      <c r="A88" s="130" t="s">
        <v>251</v>
      </c>
      <c r="B88" s="131" t="s">
        <v>323</v>
      </c>
      <c r="C88" s="49" t="s">
        <v>333</v>
      </c>
      <c r="D88" s="49"/>
      <c r="E88" s="141"/>
      <c r="F88" s="49"/>
      <c r="G88" s="49"/>
      <c r="H88" s="49"/>
    </row>
    <row r="89" spans="1:8" s="142" customFormat="1" ht="12.75">
      <c r="A89" s="130" t="s">
        <v>251</v>
      </c>
      <c r="B89" s="131" t="s">
        <v>334</v>
      </c>
      <c r="C89" s="49" t="s">
        <v>335</v>
      </c>
      <c r="D89" s="49"/>
      <c r="E89" s="141"/>
      <c r="F89" s="49"/>
      <c r="G89" s="49"/>
      <c r="H89" s="49"/>
    </row>
    <row r="90" spans="1:8" s="142" customFormat="1" ht="12.75">
      <c r="A90" s="130" t="s">
        <v>251</v>
      </c>
      <c r="B90" s="131" t="s">
        <v>320</v>
      </c>
      <c r="C90" s="49" t="s">
        <v>336</v>
      </c>
      <c r="D90" s="49"/>
      <c r="E90" s="141"/>
      <c r="F90" s="49"/>
      <c r="G90" s="49"/>
      <c r="H90" s="49"/>
    </row>
    <row r="91" spans="1:8" s="142" customFormat="1" ht="12.75">
      <c r="A91" s="130" t="s">
        <v>337</v>
      </c>
      <c r="B91" s="131" t="s">
        <v>338</v>
      </c>
      <c r="C91" s="49" t="s">
        <v>339</v>
      </c>
      <c r="D91" s="49"/>
      <c r="E91" s="141"/>
      <c r="F91" s="49"/>
      <c r="G91" s="49"/>
      <c r="H91" s="49"/>
    </row>
    <row r="92" spans="1:8" s="142" customFormat="1" ht="12.75">
      <c r="A92" s="130" t="s">
        <v>337</v>
      </c>
      <c r="B92" s="131" t="s">
        <v>340</v>
      </c>
      <c r="C92" s="49" t="s">
        <v>341</v>
      </c>
      <c r="D92" s="49"/>
      <c r="E92" s="141"/>
      <c r="F92" s="49"/>
      <c r="G92" s="49"/>
      <c r="H92" s="49"/>
    </row>
    <row r="93" spans="1:8" s="142" customFormat="1" ht="12.75">
      <c r="A93" s="130">
        <v>39053</v>
      </c>
      <c r="B93" s="131" t="s">
        <v>320</v>
      </c>
      <c r="C93" s="49" t="s">
        <v>342</v>
      </c>
      <c r="D93" s="49"/>
      <c r="E93" s="141"/>
      <c r="F93" s="49"/>
      <c r="G93" s="49"/>
      <c r="H93" s="49"/>
    </row>
    <row r="94" spans="1:8" s="142" customFormat="1" ht="12.75">
      <c r="A94" s="130"/>
      <c r="B94" s="131" t="s">
        <v>323</v>
      </c>
      <c r="C94" s="49" t="s">
        <v>343</v>
      </c>
      <c r="D94" s="49"/>
      <c r="E94" s="141"/>
      <c r="F94" s="49"/>
      <c r="G94" s="49"/>
      <c r="H94" s="49"/>
    </row>
    <row r="95" spans="1:8" ht="12.75">
      <c r="A95" s="16"/>
      <c r="B95" s="13" t="s">
        <v>21</v>
      </c>
      <c r="C95" s="17"/>
      <c r="D95" s="17"/>
      <c r="E95" s="17"/>
      <c r="F95" s="17"/>
      <c r="G95" s="17"/>
      <c r="H95" s="17"/>
    </row>
  </sheetData>
  <hyperlinks>
    <hyperlink ref="B64:B71" r:id="rId1" display="www.top10.hier.nu"/>
  </hyperlinks>
  <printOptions/>
  <pageMargins left="0.5905511811023623" right="0.5905511811023623" top="0.5905511811023623" bottom="0.7874015748031497" header="0.5118110236220472" footer="0.5905511811023623"/>
  <pageSetup horizontalDpi="300" verticalDpi="300" orientation="landscape" paperSize="9" r:id="rId2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G82" sqref="G82"/>
    </sheetView>
  </sheetViews>
  <sheetFormatPr defaultColWidth="11.421875" defaultRowHeight="12.75"/>
  <cols>
    <col min="1" max="1" width="17.00390625" style="9" customWidth="1"/>
    <col min="2" max="2" width="22.8515625" style="0" customWidth="1"/>
    <col min="3" max="3" width="45.7109375" style="0" customWidth="1"/>
    <col min="4" max="4" width="10.8515625" style="0" customWidth="1"/>
    <col min="5" max="5" width="11.57421875" style="0" customWidth="1"/>
    <col min="6" max="6" width="13.140625" style="0" customWidth="1"/>
    <col min="7" max="7" width="12.28125" style="0" customWidth="1"/>
    <col min="8" max="8" width="10.00390625" style="0" customWidth="1"/>
  </cols>
  <sheetData>
    <row r="1" s="3" customFormat="1" ht="18">
      <c r="A1" s="5" t="s">
        <v>151</v>
      </c>
    </row>
    <row r="3" spans="1:2" ht="12.75">
      <c r="A3" s="6">
        <f ca="1">TODAY()</f>
        <v>39127</v>
      </c>
      <c r="B3" t="s">
        <v>152</v>
      </c>
    </row>
    <row r="5" s="4" customFormat="1" ht="15.75">
      <c r="A5" s="7" t="s">
        <v>0</v>
      </c>
    </row>
    <row r="6" spans="1:8" s="1" customFormat="1" ht="12.75">
      <c r="A6" s="12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13</v>
      </c>
    </row>
    <row r="7" spans="1:8" ht="12.75">
      <c r="A7" s="23">
        <v>38749</v>
      </c>
      <c r="B7" s="15" t="s">
        <v>346</v>
      </c>
      <c r="C7" s="15" t="s">
        <v>347</v>
      </c>
      <c r="D7" s="15"/>
      <c r="E7" s="15"/>
      <c r="F7" s="15">
        <v>0.25</v>
      </c>
      <c r="G7" s="15"/>
      <c r="H7" s="15"/>
    </row>
    <row r="8" spans="1:8" ht="12.75">
      <c r="A8" s="20">
        <v>38796</v>
      </c>
      <c r="B8" s="15" t="s">
        <v>348</v>
      </c>
      <c r="C8" s="15" t="s">
        <v>349</v>
      </c>
      <c r="D8" s="15"/>
      <c r="E8" s="15"/>
      <c r="F8" s="15">
        <v>0.125</v>
      </c>
      <c r="G8" s="15"/>
      <c r="H8" s="15"/>
    </row>
    <row r="9" spans="1:8" ht="12.75">
      <c r="A9" s="14" t="s">
        <v>17</v>
      </c>
      <c r="B9" s="15" t="s">
        <v>350</v>
      </c>
      <c r="C9" s="15" t="s">
        <v>351</v>
      </c>
      <c r="D9" s="15"/>
      <c r="E9" s="15"/>
      <c r="F9" s="15">
        <v>0.5</v>
      </c>
      <c r="G9" s="15"/>
      <c r="H9" s="15"/>
    </row>
    <row r="10" spans="1:8" ht="12.75">
      <c r="A10" s="20" t="s">
        <v>17</v>
      </c>
      <c r="B10" s="15" t="s">
        <v>352</v>
      </c>
      <c r="C10" s="15" t="s">
        <v>353</v>
      </c>
      <c r="D10" s="15"/>
      <c r="E10" s="15"/>
      <c r="F10" s="15">
        <v>0.5</v>
      </c>
      <c r="G10" s="15"/>
      <c r="H10" s="15"/>
    </row>
    <row r="11" spans="1:8" ht="12.75">
      <c r="A11" s="20" t="s">
        <v>17</v>
      </c>
      <c r="B11" s="15" t="s">
        <v>354</v>
      </c>
      <c r="C11" s="15" t="s">
        <v>355</v>
      </c>
      <c r="D11" s="15"/>
      <c r="E11" s="15"/>
      <c r="F11" s="15">
        <v>1</v>
      </c>
      <c r="G11" s="15"/>
      <c r="H11" s="15"/>
    </row>
    <row r="12" spans="1:8" ht="12.75">
      <c r="A12" s="20" t="s">
        <v>17</v>
      </c>
      <c r="B12" s="15" t="s">
        <v>356</v>
      </c>
      <c r="C12" s="15" t="s">
        <v>355</v>
      </c>
      <c r="D12" s="15"/>
      <c r="E12" s="15"/>
      <c r="F12" s="15">
        <v>1</v>
      </c>
      <c r="G12" s="15"/>
      <c r="H12" s="15"/>
    </row>
    <row r="13" spans="1:8" ht="12.75">
      <c r="A13" s="20">
        <v>38814</v>
      </c>
      <c r="B13" s="15" t="s">
        <v>357</v>
      </c>
      <c r="C13" s="15" t="s">
        <v>358</v>
      </c>
      <c r="D13" s="15"/>
      <c r="E13" s="15"/>
      <c r="F13" s="15">
        <v>0.5</v>
      </c>
      <c r="G13" s="15"/>
      <c r="H13" s="15"/>
    </row>
    <row r="14" spans="1:8" ht="12.75">
      <c r="A14" s="23">
        <v>38808</v>
      </c>
      <c r="B14" s="15" t="s">
        <v>359</v>
      </c>
      <c r="C14" s="15" t="s">
        <v>360</v>
      </c>
      <c r="D14" s="15"/>
      <c r="E14" s="15"/>
      <c r="F14" s="15">
        <v>1.5</v>
      </c>
      <c r="G14" s="15"/>
      <c r="H14" s="15"/>
    </row>
    <row r="15" spans="1:8" ht="12.75">
      <c r="A15" s="14" t="s">
        <v>18</v>
      </c>
      <c r="B15" s="15" t="s">
        <v>361</v>
      </c>
      <c r="C15" s="15" t="s">
        <v>362</v>
      </c>
      <c r="D15" s="15"/>
      <c r="E15" s="15"/>
      <c r="F15" s="15">
        <v>1</v>
      </c>
      <c r="G15" s="15"/>
      <c r="H15" s="15"/>
    </row>
    <row r="16" spans="1:8" ht="12.75">
      <c r="A16" s="20">
        <v>38891</v>
      </c>
      <c r="B16" s="15" t="s">
        <v>363</v>
      </c>
      <c r="C16" s="15" t="s">
        <v>364</v>
      </c>
      <c r="D16" s="15"/>
      <c r="E16" s="15"/>
      <c r="F16" s="15">
        <v>0.5</v>
      </c>
      <c r="G16" s="15"/>
      <c r="H16" s="15"/>
    </row>
    <row r="17" spans="1:8" ht="12.75">
      <c r="A17" s="20">
        <v>38884</v>
      </c>
      <c r="B17" s="15" t="s">
        <v>365</v>
      </c>
      <c r="C17" s="15" t="s">
        <v>366</v>
      </c>
      <c r="D17" s="15"/>
      <c r="E17" s="15"/>
      <c r="F17" s="15">
        <v>0.25</v>
      </c>
      <c r="G17" s="15"/>
      <c r="H17" s="15"/>
    </row>
    <row r="18" spans="1:8" ht="12.75">
      <c r="A18" s="20">
        <v>38878</v>
      </c>
      <c r="B18" s="15" t="s">
        <v>367</v>
      </c>
      <c r="C18" s="15" t="s">
        <v>368</v>
      </c>
      <c r="D18" s="15"/>
      <c r="E18" s="15"/>
      <c r="F18" s="15">
        <v>1</v>
      </c>
      <c r="G18" s="15"/>
      <c r="H18" s="15"/>
    </row>
    <row r="19" spans="1:8" ht="12.75">
      <c r="A19" s="20">
        <v>38878</v>
      </c>
      <c r="B19" s="15" t="s">
        <v>369</v>
      </c>
      <c r="C19" s="15" t="s">
        <v>370</v>
      </c>
      <c r="D19" s="15"/>
      <c r="E19" s="15"/>
      <c r="F19" s="15">
        <v>0.3</v>
      </c>
      <c r="G19" s="15"/>
      <c r="H19" s="15"/>
    </row>
    <row r="20" spans="1:8" ht="12.75">
      <c r="A20" s="20">
        <v>38904</v>
      </c>
      <c r="B20" s="15" t="s">
        <v>371</v>
      </c>
      <c r="C20" s="15" t="s">
        <v>372</v>
      </c>
      <c r="D20" s="15"/>
      <c r="E20" s="15"/>
      <c r="F20" s="15">
        <v>0.25</v>
      </c>
      <c r="G20" s="15"/>
      <c r="H20" s="15"/>
    </row>
    <row r="21" spans="1:8" ht="12.75">
      <c r="A21" s="23">
        <v>38899</v>
      </c>
      <c r="B21" s="15" t="s">
        <v>352</v>
      </c>
      <c r="C21" s="15" t="s">
        <v>373</v>
      </c>
      <c r="D21" s="15"/>
      <c r="E21" s="15"/>
      <c r="F21" s="15">
        <v>0.3</v>
      </c>
      <c r="G21" s="15"/>
      <c r="H21" s="15"/>
    </row>
    <row r="22" spans="1:8" ht="12.75">
      <c r="A22" s="23">
        <v>38961</v>
      </c>
      <c r="B22" s="15" t="s">
        <v>359</v>
      </c>
      <c r="C22" s="15" t="s">
        <v>374</v>
      </c>
      <c r="D22" s="15"/>
      <c r="E22" s="15"/>
      <c r="F22" s="15">
        <v>0.25</v>
      </c>
      <c r="G22" s="15"/>
      <c r="H22" s="15"/>
    </row>
    <row r="23" spans="1:8" ht="12.75">
      <c r="A23" s="20">
        <v>39023</v>
      </c>
      <c r="B23" s="15" t="s">
        <v>375</v>
      </c>
      <c r="C23" s="15" t="s">
        <v>376</v>
      </c>
      <c r="D23" s="15"/>
      <c r="E23" s="15"/>
      <c r="F23" s="15">
        <v>0.25</v>
      </c>
      <c r="G23" s="15"/>
      <c r="H23" s="15"/>
    </row>
    <row r="24" spans="1:8" ht="12.75">
      <c r="A24" s="20">
        <v>39038</v>
      </c>
      <c r="B24" s="15" t="s">
        <v>377</v>
      </c>
      <c r="C24" s="15" t="s">
        <v>378</v>
      </c>
      <c r="D24" s="15"/>
      <c r="E24" s="15"/>
      <c r="F24" s="15">
        <v>1</v>
      </c>
      <c r="G24" s="15"/>
      <c r="H24" s="15"/>
    </row>
    <row r="25" spans="1:8" ht="12.75">
      <c r="A25" s="23">
        <v>39022</v>
      </c>
      <c r="B25" s="15" t="s">
        <v>379</v>
      </c>
      <c r="C25" s="15" t="s">
        <v>380</v>
      </c>
      <c r="D25" s="15"/>
      <c r="E25" s="15"/>
      <c r="F25" s="15">
        <v>1</v>
      </c>
      <c r="G25" s="15"/>
      <c r="H25" s="15"/>
    </row>
    <row r="26" spans="1:8" ht="12.75">
      <c r="A26" s="20">
        <v>39058</v>
      </c>
      <c r="B26" s="15" t="s">
        <v>381</v>
      </c>
      <c r="C26" s="15" t="s">
        <v>382</v>
      </c>
      <c r="D26" s="15"/>
      <c r="E26" s="15"/>
      <c r="F26" s="15">
        <v>0.25</v>
      </c>
      <c r="G26" s="15"/>
      <c r="H26" s="15"/>
    </row>
    <row r="27" spans="1:8" ht="12.75">
      <c r="A27" s="20">
        <v>39060</v>
      </c>
      <c r="B27" s="15" t="s">
        <v>383</v>
      </c>
      <c r="C27" s="15" t="s">
        <v>384</v>
      </c>
      <c r="D27" s="15"/>
      <c r="E27" s="15"/>
      <c r="F27" s="15">
        <v>1</v>
      </c>
      <c r="G27" s="15"/>
      <c r="H27" s="15"/>
    </row>
    <row r="28" spans="1:8" ht="12.75">
      <c r="A28" s="20">
        <v>39064</v>
      </c>
      <c r="B28" s="15" t="s">
        <v>385</v>
      </c>
      <c r="C28" s="15" t="s">
        <v>386</v>
      </c>
      <c r="D28" s="15"/>
      <c r="E28" s="15"/>
      <c r="F28" s="15">
        <v>0.25</v>
      </c>
      <c r="G28" s="15"/>
      <c r="H28" s="15"/>
    </row>
    <row r="29" spans="1:8" ht="12.75">
      <c r="A29" s="20">
        <v>39065</v>
      </c>
      <c r="B29" s="15" t="s">
        <v>387</v>
      </c>
      <c r="C29" s="15" t="s">
        <v>388</v>
      </c>
      <c r="D29" s="15"/>
      <c r="E29" s="15"/>
      <c r="F29" s="15">
        <v>0.5</v>
      </c>
      <c r="G29" s="15"/>
      <c r="H29" s="15"/>
    </row>
    <row r="30" spans="1:8" ht="12.75">
      <c r="A30" s="20">
        <v>39066</v>
      </c>
      <c r="B30" s="15" t="s">
        <v>389</v>
      </c>
      <c r="C30" s="15" t="s">
        <v>390</v>
      </c>
      <c r="D30" s="15"/>
      <c r="E30" s="15"/>
      <c r="F30" s="15">
        <v>2</v>
      </c>
      <c r="G30" s="15"/>
      <c r="H30" s="15"/>
    </row>
    <row r="31" spans="1:8" ht="12.75">
      <c r="A31" s="20">
        <v>39071</v>
      </c>
      <c r="B31" s="15" t="s">
        <v>391</v>
      </c>
      <c r="C31" s="15" t="s">
        <v>392</v>
      </c>
      <c r="D31" s="15"/>
      <c r="E31" s="15"/>
      <c r="F31" s="15">
        <v>0.5</v>
      </c>
      <c r="G31" s="15"/>
      <c r="H31" s="15"/>
    </row>
    <row r="32" spans="1:8" ht="12.75">
      <c r="A32" s="20">
        <v>39078</v>
      </c>
      <c r="B32" s="15" t="s">
        <v>375</v>
      </c>
      <c r="C32" s="15" t="s">
        <v>393</v>
      </c>
      <c r="D32" s="15"/>
      <c r="E32" s="15"/>
      <c r="F32" s="15">
        <v>1</v>
      </c>
      <c r="G32" s="15"/>
      <c r="H32" s="15"/>
    </row>
    <row r="33" spans="1:8" ht="12.75">
      <c r="A33" s="16"/>
      <c r="B33" s="13" t="s">
        <v>21</v>
      </c>
      <c r="C33" s="17"/>
      <c r="D33" s="17"/>
      <c r="E33" s="17"/>
      <c r="F33" s="17"/>
      <c r="G33" s="17"/>
      <c r="H33" s="17"/>
    </row>
    <row r="35" s="4" customFormat="1" ht="15.75">
      <c r="A35" s="7" t="s">
        <v>1</v>
      </c>
    </row>
    <row r="36" spans="1:8" s="1" customFormat="1" ht="12.75">
      <c r="A36" s="12" t="s">
        <v>4</v>
      </c>
      <c r="B36" s="13" t="s">
        <v>5</v>
      </c>
      <c r="C36" s="13" t="s">
        <v>6</v>
      </c>
      <c r="D36" s="13"/>
      <c r="E36" s="34" t="s">
        <v>34</v>
      </c>
      <c r="F36" s="13" t="s">
        <v>12</v>
      </c>
      <c r="G36" s="13" t="s">
        <v>11</v>
      </c>
      <c r="H36" s="13" t="s">
        <v>13</v>
      </c>
    </row>
    <row r="37" spans="1:8" s="11" customFormat="1" ht="12.75">
      <c r="A37" s="18"/>
      <c r="B37" s="18"/>
      <c r="C37" s="18"/>
      <c r="D37" s="18"/>
      <c r="E37" s="18"/>
      <c r="F37" s="18"/>
      <c r="G37" s="18"/>
      <c r="H37" s="18"/>
    </row>
    <row r="38" spans="1:8" s="11" customFormat="1" ht="12.75">
      <c r="A38" s="18"/>
      <c r="B38" s="18"/>
      <c r="C38" s="18"/>
      <c r="D38" s="18"/>
      <c r="E38" s="18"/>
      <c r="F38" s="18"/>
      <c r="G38" s="18"/>
      <c r="H38" s="18"/>
    </row>
    <row r="39" spans="1:8" s="11" customFormat="1" ht="12.75">
      <c r="A39" s="18"/>
      <c r="B39" s="18"/>
      <c r="C39" s="18"/>
      <c r="D39" s="18"/>
      <c r="E39" s="18"/>
      <c r="F39" s="18"/>
      <c r="G39" s="18"/>
      <c r="H39" s="18"/>
    </row>
    <row r="40" spans="1:8" s="11" customFormat="1" ht="12.75">
      <c r="A40" s="19"/>
      <c r="B40" s="18"/>
      <c r="C40" s="18"/>
      <c r="D40" s="18"/>
      <c r="E40" s="18"/>
      <c r="F40" s="18"/>
      <c r="G40" s="18"/>
      <c r="H40" s="18"/>
    </row>
    <row r="41" spans="1:8" s="11" customFormat="1" ht="12.75">
      <c r="A41" s="19"/>
      <c r="B41" s="18"/>
      <c r="C41" s="18"/>
      <c r="D41" s="18"/>
      <c r="E41" s="18"/>
      <c r="F41" s="18"/>
      <c r="G41" s="18"/>
      <c r="H41" s="18"/>
    </row>
    <row r="42" spans="1:8" ht="12.75">
      <c r="A42" s="16"/>
      <c r="B42" s="13" t="s">
        <v>21</v>
      </c>
      <c r="C42" s="17"/>
      <c r="D42" s="17"/>
      <c r="E42" s="17"/>
      <c r="F42" s="17"/>
      <c r="G42" s="17"/>
      <c r="H42" s="17"/>
    </row>
    <row r="43" s="11" customFormat="1" ht="12.75">
      <c r="A43" s="10"/>
    </row>
    <row r="44" s="4" customFormat="1" ht="15.75">
      <c r="A44" s="7" t="s">
        <v>2</v>
      </c>
    </row>
    <row r="45" spans="1:8" s="1" customFormat="1" ht="12.75">
      <c r="A45" s="12" t="s">
        <v>4</v>
      </c>
      <c r="B45" s="13" t="s">
        <v>5</v>
      </c>
      <c r="C45" s="13" t="s">
        <v>6</v>
      </c>
      <c r="D45" s="13"/>
      <c r="E45" s="34" t="s">
        <v>35</v>
      </c>
      <c r="F45" s="13" t="s">
        <v>12</v>
      </c>
      <c r="G45" s="13" t="s">
        <v>11</v>
      </c>
      <c r="H45" s="13" t="s">
        <v>13</v>
      </c>
    </row>
    <row r="46" spans="1:8" s="1" customFormat="1" ht="12.75">
      <c r="A46" s="20"/>
      <c r="B46" s="21"/>
      <c r="C46" s="21"/>
      <c r="D46" s="21"/>
      <c r="E46" s="21"/>
      <c r="F46" s="21"/>
      <c r="G46" s="21"/>
      <c r="H46" s="21"/>
    </row>
    <row r="47" spans="1:8" s="1" customFormat="1" ht="12.75">
      <c r="A47" s="20"/>
      <c r="B47" s="21"/>
      <c r="C47" s="21"/>
      <c r="D47" s="21"/>
      <c r="E47" s="21"/>
      <c r="F47" s="21"/>
      <c r="G47" s="21"/>
      <c r="H47" s="21"/>
    </row>
    <row r="48" spans="1:8" s="1" customFormat="1" ht="12.75">
      <c r="A48" s="20"/>
      <c r="B48" s="21"/>
      <c r="C48" s="21"/>
      <c r="D48" s="21"/>
      <c r="E48" s="21"/>
      <c r="F48" s="21"/>
      <c r="G48" s="21"/>
      <c r="H48" s="21"/>
    </row>
    <row r="49" spans="1:8" s="1" customFormat="1" ht="12.75">
      <c r="A49" s="22"/>
      <c r="B49" s="21"/>
      <c r="C49" s="21"/>
      <c r="D49" s="21"/>
      <c r="E49" s="21"/>
      <c r="F49" s="21"/>
      <c r="G49" s="21"/>
      <c r="H49" s="21"/>
    </row>
    <row r="50" spans="1:8" s="1" customFormat="1" ht="12.75">
      <c r="A50" s="22"/>
      <c r="B50" s="21"/>
      <c r="C50" s="21"/>
      <c r="D50" s="21"/>
      <c r="E50" s="21"/>
      <c r="F50" s="21"/>
      <c r="G50" s="21"/>
      <c r="H50" s="21"/>
    </row>
    <row r="51" spans="1:8" ht="12.75">
      <c r="A51" s="16"/>
      <c r="B51" s="13" t="s">
        <v>21</v>
      </c>
      <c r="C51" s="17"/>
      <c r="D51" s="17"/>
      <c r="E51" s="17"/>
      <c r="F51" s="17"/>
      <c r="G51" s="17"/>
      <c r="H51" s="17"/>
    </row>
    <row r="53" s="4" customFormat="1" ht="15.75">
      <c r="A53" s="7" t="s">
        <v>394</v>
      </c>
    </row>
    <row r="54" spans="1:8" s="1" customFormat="1" ht="12.75">
      <c r="A54" s="12" t="s">
        <v>4</v>
      </c>
      <c r="B54" s="13" t="s">
        <v>5</v>
      </c>
      <c r="C54" s="13" t="s">
        <v>6</v>
      </c>
      <c r="D54" s="13"/>
      <c r="E54" s="13" t="s">
        <v>16</v>
      </c>
      <c r="F54" s="13" t="s">
        <v>15</v>
      </c>
      <c r="G54" s="13" t="s">
        <v>14</v>
      </c>
      <c r="H54" s="13" t="s">
        <v>13</v>
      </c>
    </row>
    <row r="55" spans="1:8" ht="12.75">
      <c r="A55" s="23">
        <v>38718</v>
      </c>
      <c r="B55" s="15"/>
      <c r="C55" s="15"/>
      <c r="D55" s="15"/>
      <c r="E55" s="15"/>
      <c r="F55" s="15"/>
      <c r="G55" s="15"/>
      <c r="H55" s="15"/>
    </row>
    <row r="56" spans="1:8" ht="12.75">
      <c r="A56" s="23">
        <v>38771</v>
      </c>
      <c r="B56" s="15" t="s">
        <v>395</v>
      </c>
      <c r="C56" s="15" t="s">
        <v>396</v>
      </c>
      <c r="D56" s="15"/>
      <c r="E56" s="15"/>
      <c r="F56" s="15"/>
      <c r="G56" s="15"/>
      <c r="H56" s="15"/>
    </row>
    <row r="57" spans="1:8" ht="12.75">
      <c r="A57" s="14" t="s">
        <v>17</v>
      </c>
      <c r="B57" s="15"/>
      <c r="C57" s="15"/>
      <c r="D57" s="15"/>
      <c r="E57" s="15"/>
      <c r="F57" s="15"/>
      <c r="G57" s="15"/>
      <c r="H57" s="15"/>
    </row>
    <row r="58" spans="1:8" ht="12.75">
      <c r="A58" s="23">
        <v>38808</v>
      </c>
      <c r="B58" s="15"/>
      <c r="C58" s="15"/>
      <c r="D58" s="15"/>
      <c r="E58" s="15"/>
      <c r="F58" s="15"/>
      <c r="G58" s="15"/>
      <c r="H58" s="15"/>
    </row>
    <row r="59" spans="1:8" ht="12.75">
      <c r="A59" s="14" t="s">
        <v>18</v>
      </c>
      <c r="B59" s="15"/>
      <c r="C59" s="15"/>
      <c r="D59" s="15"/>
      <c r="E59" s="15"/>
      <c r="F59" s="15"/>
      <c r="G59" s="15"/>
      <c r="H59" s="15"/>
    </row>
    <row r="60" spans="1:8" ht="12.75">
      <c r="A60" s="23">
        <v>38869</v>
      </c>
      <c r="B60" s="15"/>
      <c r="C60" s="15"/>
      <c r="D60" s="15"/>
      <c r="E60" s="15"/>
      <c r="F60" s="15"/>
      <c r="G60" s="15"/>
      <c r="H60" s="15"/>
    </row>
    <row r="61" spans="1:8" ht="12.75">
      <c r="A61" s="23">
        <v>38899</v>
      </c>
      <c r="B61" s="15" t="s">
        <v>397</v>
      </c>
      <c r="C61" s="15" t="s">
        <v>398</v>
      </c>
      <c r="D61" s="15"/>
      <c r="E61" s="15"/>
      <c r="F61" s="15"/>
      <c r="G61" s="15"/>
      <c r="H61" s="15"/>
    </row>
    <row r="62" spans="1:8" ht="12.75">
      <c r="A62" s="23">
        <v>38930</v>
      </c>
      <c r="B62" s="15"/>
      <c r="C62" s="15"/>
      <c r="D62" s="15"/>
      <c r="E62" s="15"/>
      <c r="F62" s="15"/>
      <c r="G62" s="15"/>
      <c r="H62" s="15"/>
    </row>
    <row r="63" spans="1:8" ht="12.75">
      <c r="A63" s="23">
        <v>38961</v>
      </c>
      <c r="B63" s="15"/>
      <c r="C63" s="15"/>
      <c r="D63" s="15"/>
      <c r="E63" s="15"/>
      <c r="F63" s="15"/>
      <c r="G63" s="15"/>
      <c r="H63" s="15"/>
    </row>
    <row r="64" spans="1:8" ht="12.75">
      <c r="A64" s="14" t="s">
        <v>19</v>
      </c>
      <c r="B64" s="15" t="s">
        <v>399</v>
      </c>
      <c r="C64" s="15" t="s">
        <v>400</v>
      </c>
      <c r="D64" s="15"/>
      <c r="E64" s="15"/>
      <c r="F64" s="15"/>
      <c r="G64" s="15"/>
      <c r="H64" s="15"/>
    </row>
    <row r="65" spans="1:8" ht="12.75">
      <c r="A65" s="23">
        <v>39022</v>
      </c>
      <c r="B65" s="15" t="s">
        <v>401</v>
      </c>
      <c r="C65" s="15" t="s">
        <v>402</v>
      </c>
      <c r="D65" s="15"/>
      <c r="E65" s="15"/>
      <c r="F65" s="15"/>
      <c r="G65" s="15"/>
      <c r="H65" s="15"/>
    </row>
    <row r="66" spans="1:8" ht="12.75">
      <c r="A66" s="14" t="s">
        <v>20</v>
      </c>
      <c r="B66" s="15" t="s">
        <v>403</v>
      </c>
      <c r="C66" s="15" t="s">
        <v>382</v>
      </c>
      <c r="D66" s="15"/>
      <c r="E66" s="15"/>
      <c r="F66" s="15"/>
      <c r="G66" s="15"/>
      <c r="H66" s="15"/>
    </row>
    <row r="67" spans="1:8" ht="12.75">
      <c r="A67" s="14" t="s">
        <v>20</v>
      </c>
      <c r="B67" s="15" t="s">
        <v>404</v>
      </c>
      <c r="C67" s="15" t="s">
        <v>405</v>
      </c>
      <c r="D67" s="15"/>
      <c r="E67" s="15"/>
      <c r="F67" s="15"/>
      <c r="G67" s="15"/>
      <c r="H67" s="15"/>
    </row>
    <row r="68" spans="1:8" ht="12.75">
      <c r="A68" s="14" t="s">
        <v>20</v>
      </c>
      <c r="B68" s="15" t="s">
        <v>406</v>
      </c>
      <c r="C68" s="15" t="s">
        <v>407</v>
      </c>
      <c r="D68" s="15"/>
      <c r="E68" s="15"/>
      <c r="F68" s="15"/>
      <c r="G68" s="15"/>
      <c r="H68" s="15"/>
    </row>
    <row r="69" spans="1:8" ht="12.75">
      <c r="A69" s="14" t="s">
        <v>20</v>
      </c>
      <c r="B69" s="15" t="s">
        <v>399</v>
      </c>
      <c r="C69" s="15" t="s">
        <v>408</v>
      </c>
      <c r="D69" s="15"/>
      <c r="E69" s="15"/>
      <c r="F69" s="15"/>
      <c r="G69" s="15"/>
      <c r="H69" s="15"/>
    </row>
    <row r="70" spans="1:8" ht="12.75">
      <c r="A70" s="14" t="s">
        <v>20</v>
      </c>
      <c r="B70" s="15" t="s">
        <v>409</v>
      </c>
      <c r="C70" s="15" t="s">
        <v>410</v>
      </c>
      <c r="D70" s="15"/>
      <c r="E70" s="15"/>
      <c r="F70" s="15"/>
      <c r="G70" s="15"/>
      <c r="H70" s="15"/>
    </row>
    <row r="71" spans="1:8" ht="12.75">
      <c r="A71" s="14" t="s">
        <v>20</v>
      </c>
      <c r="B71" s="15" t="s">
        <v>411</v>
      </c>
      <c r="C71" s="15" t="s">
        <v>412</v>
      </c>
      <c r="D71" s="15"/>
      <c r="E71" s="15"/>
      <c r="F71" s="15"/>
      <c r="G71" s="15"/>
      <c r="H71" s="15"/>
    </row>
    <row r="72" spans="1:8" ht="12.75">
      <c r="A72" s="16"/>
      <c r="B72" s="13" t="s">
        <v>21</v>
      </c>
      <c r="C72" s="17"/>
      <c r="D72" s="17"/>
      <c r="E72" s="17"/>
      <c r="F72" s="17"/>
      <c r="G72" s="17"/>
      <c r="H72" s="17"/>
    </row>
    <row r="74" ht="15.75">
      <c r="A74" s="7" t="s">
        <v>413</v>
      </c>
    </row>
    <row r="75" spans="1:8" s="1" customFormat="1" ht="12.75">
      <c r="A75" s="12" t="s">
        <v>4</v>
      </c>
      <c r="B75" s="13" t="s">
        <v>5</v>
      </c>
      <c r="C75" s="13" t="s">
        <v>6</v>
      </c>
      <c r="D75" s="13"/>
      <c r="E75" s="13" t="s">
        <v>414</v>
      </c>
      <c r="F75" s="13" t="s">
        <v>415</v>
      </c>
      <c r="G75" s="13" t="s">
        <v>14</v>
      </c>
      <c r="H75" s="13" t="s">
        <v>13</v>
      </c>
    </row>
    <row r="76" spans="1:8" ht="12.75">
      <c r="A76" s="23">
        <v>38718</v>
      </c>
      <c r="B76" s="26" t="s">
        <v>416</v>
      </c>
      <c r="C76" s="15"/>
      <c r="D76" s="15"/>
      <c r="E76" s="15">
        <v>22620</v>
      </c>
      <c r="F76" s="15">
        <v>6962</v>
      </c>
      <c r="G76" s="15"/>
      <c r="H76" s="15"/>
    </row>
    <row r="77" spans="1:8" ht="12.75">
      <c r="A77" s="23">
        <v>38771</v>
      </c>
      <c r="B77" s="26" t="s">
        <v>416</v>
      </c>
      <c r="C77" s="15"/>
      <c r="D77" s="15"/>
      <c r="E77" s="15">
        <v>23077</v>
      </c>
      <c r="F77" s="15">
        <v>9199</v>
      </c>
      <c r="G77" s="15"/>
      <c r="H77" s="15"/>
    </row>
    <row r="78" spans="1:8" ht="12.75">
      <c r="A78" s="14" t="s">
        <v>17</v>
      </c>
      <c r="B78" s="26" t="s">
        <v>416</v>
      </c>
      <c r="C78" s="15"/>
      <c r="D78" s="15"/>
      <c r="E78" s="15">
        <v>24859</v>
      </c>
      <c r="F78" s="15">
        <v>8659</v>
      </c>
      <c r="G78" s="15"/>
      <c r="H78" s="15"/>
    </row>
    <row r="79" spans="1:8" ht="12.75">
      <c r="A79" s="23">
        <v>38808</v>
      </c>
      <c r="B79" s="26" t="s">
        <v>416</v>
      </c>
      <c r="C79" s="15"/>
      <c r="D79" s="15"/>
      <c r="E79" s="15">
        <v>13283</v>
      </c>
      <c r="F79" s="15">
        <v>5041</v>
      </c>
      <c r="G79" s="15"/>
      <c r="H79" s="15"/>
    </row>
    <row r="80" spans="1:8" ht="12.75">
      <c r="A80" s="14" t="s">
        <v>18</v>
      </c>
      <c r="B80" s="26" t="s">
        <v>416</v>
      </c>
      <c r="C80" s="15"/>
      <c r="D80" s="15"/>
      <c r="E80" s="15">
        <v>18131</v>
      </c>
      <c r="F80" s="15">
        <v>5620</v>
      </c>
      <c r="G80" s="15"/>
      <c r="H80" s="15"/>
    </row>
    <row r="81" spans="1:8" ht="12.75">
      <c r="A81" s="23">
        <v>38869</v>
      </c>
      <c r="B81" s="26" t="s">
        <v>416</v>
      </c>
      <c r="C81" s="15"/>
      <c r="D81" s="15"/>
      <c r="E81" s="15">
        <v>17914</v>
      </c>
      <c r="F81" s="15">
        <v>6247</v>
      </c>
      <c r="G81" s="15"/>
      <c r="H81" s="15"/>
    </row>
    <row r="82" spans="1:8" ht="12.75">
      <c r="A82" s="23">
        <v>38899</v>
      </c>
      <c r="B82" s="26" t="s">
        <v>416</v>
      </c>
      <c r="C82" s="15"/>
      <c r="D82" s="15"/>
      <c r="E82" s="15">
        <v>20149</v>
      </c>
      <c r="F82" s="15">
        <v>6364</v>
      </c>
      <c r="G82" s="15"/>
      <c r="H82" s="15"/>
    </row>
    <row r="83" spans="1:8" ht="12.75">
      <c r="A83" s="23">
        <v>38930</v>
      </c>
      <c r="B83" s="26" t="s">
        <v>416</v>
      </c>
      <c r="C83" s="15"/>
      <c r="D83" s="15"/>
      <c r="E83" s="15">
        <v>18139</v>
      </c>
      <c r="F83" s="15">
        <v>5679</v>
      </c>
      <c r="G83" s="15"/>
      <c r="H83" s="15"/>
    </row>
    <row r="84" spans="1:8" ht="12.75">
      <c r="A84" s="23">
        <v>38961</v>
      </c>
      <c r="B84" s="26" t="s">
        <v>416</v>
      </c>
      <c r="C84" s="15"/>
      <c r="D84" s="15"/>
      <c r="E84" s="15">
        <v>14677</v>
      </c>
      <c r="F84" s="15">
        <v>5343</v>
      </c>
      <c r="G84" s="15"/>
      <c r="H84" s="15"/>
    </row>
    <row r="85" spans="1:8" ht="12.75">
      <c r="A85" s="14" t="s">
        <v>19</v>
      </c>
      <c r="B85" s="26" t="s">
        <v>416</v>
      </c>
      <c r="C85" s="15"/>
      <c r="D85" s="15"/>
      <c r="E85" s="15">
        <v>24560</v>
      </c>
      <c r="F85" s="15">
        <v>9731</v>
      </c>
      <c r="G85" s="15"/>
      <c r="H85" s="15"/>
    </row>
    <row r="86" spans="1:8" ht="12.75">
      <c r="A86" s="23">
        <v>39022</v>
      </c>
      <c r="B86" s="26" t="s">
        <v>416</v>
      </c>
      <c r="C86" s="15"/>
      <c r="D86" s="15"/>
      <c r="E86" s="15">
        <v>24782</v>
      </c>
      <c r="F86" s="15">
        <v>7747</v>
      </c>
      <c r="G86" s="15"/>
      <c r="H86" s="15"/>
    </row>
    <row r="87" spans="1:8" ht="12.75">
      <c r="A87" s="14" t="s">
        <v>20</v>
      </c>
      <c r="B87" s="26" t="s">
        <v>416</v>
      </c>
      <c r="C87" s="15"/>
      <c r="D87" s="15"/>
      <c r="E87" s="15">
        <v>42700</v>
      </c>
      <c r="F87" s="15">
        <v>13567</v>
      </c>
      <c r="G87" s="15"/>
      <c r="H87" s="15"/>
    </row>
    <row r="88" spans="1:8" ht="12.75">
      <c r="A88" s="16"/>
      <c r="B88" s="13" t="s">
        <v>21</v>
      </c>
      <c r="C88" s="17"/>
      <c r="D88" s="17"/>
      <c r="E88" s="13">
        <f>SUM(E76:E87)</f>
        <v>264891</v>
      </c>
      <c r="F88" s="13">
        <f>SUM(F76:F87)</f>
        <v>90159</v>
      </c>
      <c r="G88" s="17"/>
      <c r="H88" s="17"/>
    </row>
    <row r="89" ht="12.75">
      <c r="A89" s="9" t="s">
        <v>417</v>
      </c>
    </row>
    <row r="90" ht="12.75">
      <c r="A90" s="9" t="s">
        <v>418</v>
      </c>
    </row>
  </sheetData>
  <hyperlinks>
    <hyperlink ref="B76" r:id="rId1" display="www.topprodukte.at"/>
    <hyperlink ref="B77:B87" r:id="rId2" display="www.topprodukte.at"/>
  </hyperlinks>
  <printOptions/>
  <pageMargins left="0.5905511811023623" right="0.5905511811023623" top="0.5905511811023623" bottom="0.7874015748031497" header="0.5118110236220472" footer="0.5905511811023623"/>
  <pageSetup orientation="landscape" paperSize="9" r:id="rId3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Bush Energie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Bush</dc:creator>
  <cp:keywords/>
  <dc:description/>
  <cp:lastModifiedBy>larsonneurp</cp:lastModifiedBy>
  <cp:lastPrinted>2006-12-04T17:26:26Z</cp:lastPrinted>
  <dcterms:created xsi:type="dcterms:W3CDTF">2006-07-11T07:35:49Z</dcterms:created>
  <dcterms:modified xsi:type="dcterms:W3CDTF">2007-02-14T17:05:43Z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652877304</vt:i4>
  </property>
  <property fmtid="{D5CDD505-2E9C-101B-9397-08002B2CF9AE}" pid="3" name="_EmailSubject">
    <vt:lpwstr>Templates Pressbook</vt:lpwstr>
  </property>
  <property fmtid="{D5CDD505-2E9C-101B-9397-08002B2CF9AE}" pid="4" name="_AuthorEmail">
    <vt:lpwstr>eric.bush@bush-energie.ch</vt:lpwstr>
  </property>
  <property fmtid="{D5CDD505-2E9C-101B-9397-08002B2CF9AE}" pid="5" name="_AuthorEmailDisplayName">
    <vt:lpwstr>Eric Bush</vt:lpwstr>
  </property>
  <property fmtid="{D5CDD505-2E9C-101B-9397-08002B2CF9AE}" pid="6" name="_ReviewingToolsShownOnce">
    <vt:lpwstr/>
  </property>
</Properties>
</file>